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data!$A$1:$EE$183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5" i="1" l="1"/>
  <c r="P95" i="1"/>
  <c r="Q9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2" i="4"/>
  <c r="O94" i="1"/>
  <c r="P94" i="1"/>
  <c r="O93" i="1"/>
  <c r="P93" i="1"/>
  <c r="O89" i="1"/>
  <c r="P89" i="1"/>
  <c r="O90" i="1"/>
  <c r="P90" i="1"/>
  <c r="O87" i="1"/>
  <c r="P87" i="1"/>
  <c r="O88" i="1"/>
  <c r="P88" i="1"/>
  <c r="O85" i="1"/>
  <c r="P85" i="1"/>
  <c r="O84" i="1"/>
  <c r="P84" i="1"/>
  <c r="O92" i="1"/>
  <c r="P92" i="1"/>
  <c r="O91" i="1"/>
  <c r="P91" i="1"/>
  <c r="O86" i="1"/>
  <c r="P86" i="1"/>
  <c r="O78" i="1"/>
  <c r="P78" i="1"/>
  <c r="O77" i="1"/>
  <c r="P77" i="1"/>
  <c r="O71" i="1"/>
  <c r="P71" i="1"/>
  <c r="N25" i="5"/>
  <c r="N8" i="5"/>
  <c r="P83" i="1"/>
  <c r="O83" i="1"/>
  <c r="P82" i="1"/>
  <c r="O82" i="1"/>
  <c r="P81" i="1"/>
  <c r="O81" i="1"/>
  <c r="P80" i="1"/>
  <c r="O80" i="1"/>
  <c r="P79" i="1"/>
  <c r="O79" i="1"/>
  <c r="P76" i="1"/>
  <c r="O76" i="1"/>
  <c r="P75" i="1"/>
  <c r="O75" i="1"/>
  <c r="P74" i="1"/>
  <c r="O74" i="1"/>
  <c r="P73" i="1"/>
  <c r="O73" i="1"/>
  <c r="P72" i="1"/>
  <c r="O72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1" i="1"/>
  <c r="DO154" i="1"/>
  <c r="DG180" i="1"/>
  <c r="DK178" i="1"/>
  <c r="DC178" i="1"/>
  <c r="EA178" i="1"/>
  <c r="DY164" i="1"/>
  <c r="DE164" i="1"/>
  <c r="DU141" i="1"/>
  <c r="DP179" i="1"/>
  <c r="DJ142" i="1"/>
  <c r="DW120" i="1"/>
  <c r="DE177" i="1"/>
  <c r="DE24" i="1"/>
  <c r="DE15" i="1"/>
  <c r="DE173" i="1"/>
  <c r="DE166" i="1"/>
  <c r="DC160" i="1"/>
  <c r="DC151" i="1"/>
  <c r="DC143" i="1"/>
  <c r="DC133" i="1"/>
  <c r="DC125" i="1"/>
  <c r="DC116" i="1"/>
  <c r="DC108" i="1"/>
  <c r="DC99" i="1"/>
  <c r="DC92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N82" i="1"/>
  <c r="DO82" i="1"/>
  <c r="DX82" i="1"/>
  <c r="DZ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J95" i="1"/>
  <c r="DK95" i="1"/>
  <c r="DR95" i="1"/>
  <c r="DS95" i="1"/>
  <c r="DZ95" i="1"/>
  <c r="EA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F99" i="1"/>
  <c r="DG99" i="1"/>
  <c r="DN99" i="1"/>
  <c r="DO99" i="1"/>
  <c r="DV99" i="1"/>
  <c r="DW99" i="1"/>
  <c r="ED99" i="1"/>
  <c r="EE99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J112" i="1"/>
  <c r="DK112" i="1"/>
  <c r="DR112" i="1"/>
  <c r="DS112" i="1"/>
  <c r="DZ112" i="1"/>
  <c r="EA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F116" i="1"/>
  <c r="DG116" i="1"/>
  <c r="DN116" i="1"/>
  <c r="DO116" i="1"/>
  <c r="DV116" i="1"/>
  <c r="DW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3" i="1"/>
  <c r="DG133" i="1"/>
  <c r="DN133" i="1"/>
  <c r="DO133" i="1"/>
  <c r="DV133" i="1"/>
  <c r="DW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J137" i="1"/>
  <c r="DK137" i="1"/>
  <c r="DR137" i="1"/>
  <c r="DS137" i="1"/>
  <c r="DZ137" i="1"/>
  <c r="EA137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J147" i="1"/>
  <c r="DK147" i="1"/>
  <c r="DR147" i="1"/>
  <c r="DS147" i="1"/>
  <c r="DZ147" i="1"/>
  <c r="EA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F151" i="1"/>
  <c r="DG151" i="1"/>
  <c r="DN151" i="1"/>
  <c r="DO151" i="1"/>
  <c r="DV151" i="1"/>
  <c r="DW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J156" i="1"/>
  <c r="DK156" i="1"/>
  <c r="DR156" i="1"/>
  <c r="DS156" i="1"/>
  <c r="DZ156" i="1"/>
  <c r="EA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F160" i="1"/>
  <c r="DG160" i="1"/>
  <c r="DN160" i="1"/>
  <c r="DO160" i="1"/>
  <c r="DV160" i="1"/>
  <c r="DW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I165" i="1"/>
  <c r="DJ165" i="1"/>
  <c r="DQ165" i="1"/>
  <c r="DR165" i="1"/>
  <c r="DY165" i="1"/>
  <c r="DZ16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F166" i="1"/>
  <c r="DI166" i="1"/>
  <c r="DN166" i="1"/>
  <c r="DQ166" i="1"/>
  <c r="DV166" i="1"/>
  <c r="DY166" i="1"/>
  <c r="ED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G173" i="1"/>
  <c r="DH173" i="1"/>
  <c r="DK173" i="1"/>
  <c r="DL173" i="1"/>
  <c r="DO173" i="1"/>
  <c r="DP173" i="1"/>
  <c r="DS173" i="1"/>
  <c r="DT173" i="1"/>
  <c r="DW173" i="1"/>
  <c r="DX173" i="1"/>
  <c r="EA173" i="1"/>
  <c r="EB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G177" i="1"/>
  <c r="DH177" i="1"/>
  <c r="DK177" i="1"/>
  <c r="DL177" i="1"/>
  <c r="DO177" i="1"/>
  <c r="DP177" i="1"/>
  <c r="DS177" i="1"/>
  <c r="DT177" i="1"/>
  <c r="DW177" i="1"/>
  <c r="DX177" i="1"/>
  <c r="EA177" i="1"/>
  <c r="EB177" i="1"/>
  <c r="EE17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1" i="1"/>
  <c r="DI181" i="1"/>
  <c r="DM181" i="1"/>
  <c r="DQ181" i="1"/>
  <c r="DU181" i="1"/>
  <c r="DY181" i="1"/>
  <c r="EC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4" i="1"/>
  <c r="DK154" i="1"/>
  <c r="DW154" i="1"/>
  <c r="EA154" i="1"/>
  <c r="DJ154" i="1"/>
  <c r="DN154" i="1"/>
  <c r="DZ154" i="1"/>
  <c r="ED154" i="1"/>
  <c r="DU154" i="1"/>
  <c r="EC154" i="1"/>
  <c r="DT154" i="1"/>
  <c r="EB154" i="1"/>
  <c r="DP154" i="1"/>
  <c r="DX154" i="1"/>
  <c r="DM142" i="1"/>
  <c r="DU142" i="1"/>
  <c r="EB142" i="1"/>
  <c r="DW142" i="1"/>
  <c r="DK142" i="1"/>
  <c r="DG142" i="1"/>
  <c r="DX142" i="1"/>
  <c r="DT142" i="1"/>
  <c r="DH142" i="1"/>
  <c r="DD142" i="1"/>
  <c r="DE120" i="1"/>
  <c r="DI120" i="1"/>
  <c r="DM120" i="1"/>
  <c r="DQ120" i="1"/>
  <c r="DU120" i="1"/>
  <c r="DY120" i="1"/>
  <c r="DX141" i="1"/>
  <c r="DP141" i="1"/>
  <c r="DR164" i="1"/>
  <c r="DJ164" i="1"/>
  <c r="DK141" i="1"/>
  <c r="DO141" i="1"/>
  <c r="EA141" i="1"/>
  <c r="EE141" i="1"/>
  <c r="DN141" i="1"/>
  <c r="DR141" i="1"/>
  <c r="ED141" i="1"/>
  <c r="DD164" i="1"/>
  <c r="DP164" i="1"/>
  <c r="DT164" i="1"/>
  <c r="DC164" i="1"/>
  <c r="DG164" i="1"/>
  <c r="DS164" i="1"/>
  <c r="DW164" i="1"/>
  <c r="EB181" i="1"/>
  <c r="DT181" i="1"/>
  <c r="DH181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2" i="1"/>
  <c r="DI82" i="1"/>
  <c r="DM82" i="1"/>
  <c r="DQ82" i="1"/>
  <c r="DU82" i="1"/>
  <c r="DY82" i="1"/>
  <c r="EC82" i="1"/>
  <c r="DF82" i="1"/>
  <c r="DK82" i="1"/>
  <c r="DP82" i="1"/>
  <c r="DV82" i="1"/>
  <c r="EA82" i="1"/>
  <c r="DG82" i="1"/>
  <c r="DL82" i="1"/>
  <c r="DR82" i="1"/>
  <c r="DW82" i="1"/>
  <c r="EB82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D156" i="1"/>
  <c r="DH156" i="1"/>
  <c r="DL156" i="1"/>
  <c r="DP156" i="1"/>
  <c r="DT156" i="1"/>
  <c r="DX156" i="1"/>
  <c r="EB156" i="1"/>
  <c r="DE156" i="1"/>
  <c r="DI156" i="1"/>
  <c r="DM156" i="1"/>
  <c r="DQ156" i="1"/>
  <c r="DU156" i="1"/>
  <c r="DY156" i="1"/>
  <c r="EC156" i="1"/>
  <c r="DC165" i="1"/>
  <c r="DG165" i="1"/>
  <c r="DK165" i="1"/>
  <c r="DO165" i="1"/>
  <c r="DS165" i="1"/>
  <c r="DW165" i="1"/>
  <c r="EA165" i="1"/>
  <c r="EE165" i="1"/>
  <c r="DD165" i="1"/>
  <c r="DH165" i="1"/>
  <c r="DL165" i="1"/>
  <c r="DP165" i="1"/>
  <c r="DT165" i="1"/>
  <c r="DX165" i="1"/>
  <c r="EB165" i="1"/>
  <c r="EE164" i="1"/>
  <c r="DO164" i="1"/>
  <c r="EB164" i="1"/>
  <c r="DL164" i="1"/>
  <c r="DZ141" i="1"/>
  <c r="DJ141" i="1"/>
  <c r="DW141" i="1"/>
  <c r="DG141" i="1"/>
  <c r="DZ164" i="1"/>
  <c r="DL142" i="1"/>
  <c r="EC142" i="1"/>
  <c r="DO142" i="1"/>
  <c r="DZ142" i="1"/>
  <c r="DE142" i="1"/>
  <c r="DY154" i="1"/>
  <c r="DL154" i="1"/>
  <c r="DM154" i="1"/>
  <c r="DV154" i="1"/>
  <c r="DF154" i="1"/>
  <c r="DS154" i="1"/>
  <c r="DC154" i="1"/>
  <c r="EE181" i="1"/>
  <c r="EA181" i="1"/>
  <c r="DW181" i="1"/>
  <c r="DS181" i="1"/>
  <c r="DO181" i="1"/>
  <c r="DK181" i="1"/>
  <c r="DG181" i="1"/>
  <c r="DC181" i="1"/>
  <c r="ED177" i="1"/>
  <c r="DZ177" i="1"/>
  <c r="DV177" i="1"/>
  <c r="DR177" i="1"/>
  <c r="DN177" i="1"/>
  <c r="DJ177" i="1"/>
  <c r="DF177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3" i="1"/>
  <c r="DZ173" i="1"/>
  <c r="DV173" i="1"/>
  <c r="DR173" i="1"/>
  <c r="DN173" i="1"/>
  <c r="DJ173" i="1"/>
  <c r="DF173" i="1"/>
  <c r="EC166" i="1"/>
  <c r="DU166" i="1"/>
  <c r="DM166" i="1"/>
  <c r="ED165" i="1"/>
  <c r="DV165" i="1"/>
  <c r="DN165" i="1"/>
  <c r="DF165" i="1"/>
  <c r="EA160" i="1"/>
  <c r="DS160" i="1"/>
  <c r="DK160" i="1"/>
  <c r="EE156" i="1"/>
  <c r="DW156" i="1"/>
  <c r="DO156" i="1"/>
  <c r="DG156" i="1"/>
  <c r="EA151" i="1"/>
  <c r="DS151" i="1"/>
  <c r="DK151" i="1"/>
  <c r="EE147" i="1"/>
  <c r="DW147" i="1"/>
  <c r="DO147" i="1"/>
  <c r="DG147" i="1"/>
  <c r="EA143" i="1"/>
  <c r="DS143" i="1"/>
  <c r="DK143" i="1"/>
  <c r="EE137" i="1"/>
  <c r="DW137" i="1"/>
  <c r="DO137" i="1"/>
  <c r="DG137" i="1"/>
  <c r="EA133" i="1"/>
  <c r="DS133" i="1"/>
  <c r="DK133" i="1"/>
  <c r="EE129" i="1"/>
  <c r="DW129" i="1"/>
  <c r="DO129" i="1"/>
  <c r="DG129" i="1"/>
  <c r="EA125" i="1"/>
  <c r="DS125" i="1"/>
  <c r="DK125" i="1"/>
  <c r="EE121" i="1"/>
  <c r="DW121" i="1"/>
  <c r="DO121" i="1"/>
  <c r="DG121" i="1"/>
  <c r="EA116" i="1"/>
  <c r="DS116" i="1"/>
  <c r="DK116" i="1"/>
  <c r="EE112" i="1"/>
  <c r="DW112" i="1"/>
  <c r="DO112" i="1"/>
  <c r="DG112" i="1"/>
  <c r="EA108" i="1"/>
  <c r="DS108" i="1"/>
  <c r="DK108" i="1"/>
  <c r="EE104" i="1"/>
  <c r="DW104" i="1"/>
  <c r="DO104" i="1"/>
  <c r="DG104" i="1"/>
  <c r="EA99" i="1"/>
  <c r="DS99" i="1"/>
  <c r="DK99" i="1"/>
  <c r="EE95" i="1"/>
  <c r="DW95" i="1"/>
  <c r="DO95" i="1"/>
  <c r="DG95" i="1"/>
  <c r="EA92" i="1"/>
  <c r="DS92" i="1"/>
  <c r="DK92" i="1"/>
  <c r="EE82" i="1"/>
  <c r="DT82" i="1"/>
  <c r="DJ82" i="1"/>
  <c r="EA76" i="1"/>
  <c r="DP76" i="1"/>
  <c r="DV72" i="1"/>
  <c r="DK72" i="1"/>
  <c r="DX68" i="1"/>
  <c r="DN68" i="1"/>
  <c r="DV62" i="1"/>
  <c r="DK62" i="1"/>
  <c r="DG56" i="1"/>
  <c r="DK48" i="1"/>
  <c r="DX181" i="1"/>
  <c r="DP181" i="1"/>
  <c r="DL181" i="1"/>
  <c r="DD181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D160" i="1"/>
  <c r="DH160" i="1"/>
  <c r="DL160" i="1"/>
  <c r="DP160" i="1"/>
  <c r="DT160" i="1"/>
  <c r="DX160" i="1"/>
  <c r="EB160" i="1"/>
  <c r="DE160" i="1"/>
  <c r="DI160" i="1"/>
  <c r="DM160" i="1"/>
  <c r="DQ160" i="1"/>
  <c r="DU160" i="1"/>
  <c r="DY160" i="1"/>
  <c r="EC160" i="1"/>
  <c r="DC166" i="1"/>
  <c r="DG166" i="1"/>
  <c r="DK166" i="1"/>
  <c r="DO166" i="1"/>
  <c r="DS166" i="1"/>
  <c r="DW166" i="1"/>
  <c r="EA166" i="1"/>
  <c r="EE166" i="1"/>
  <c r="DD166" i="1"/>
  <c r="DH166" i="1"/>
  <c r="DL166" i="1"/>
  <c r="DP166" i="1"/>
  <c r="DT166" i="1"/>
  <c r="DX166" i="1"/>
  <c r="EB166" i="1"/>
  <c r="EA164" i="1"/>
  <c r="DK164" i="1"/>
  <c r="DX164" i="1"/>
  <c r="DH164" i="1"/>
  <c r="DV141" i="1"/>
  <c r="DF141" i="1"/>
  <c r="DS141" i="1"/>
  <c r="DC141" i="1"/>
  <c r="DH141" i="1"/>
  <c r="DP142" i="1"/>
  <c r="DC142" i="1"/>
  <c r="DS142" i="1"/>
  <c r="ED142" i="1"/>
  <c r="DQ154" i="1"/>
  <c r="DI154" i="1"/>
  <c r="DD154" i="1"/>
  <c r="DE154" i="1"/>
  <c r="DR154" i="1"/>
  <c r="EE154" i="1"/>
  <c r="ED181" i="1"/>
  <c r="DZ181" i="1"/>
  <c r="DV181" i="1"/>
  <c r="DR181" i="1"/>
  <c r="DN181" i="1"/>
  <c r="DJ181" i="1"/>
  <c r="EC177" i="1"/>
  <c r="DY177" i="1"/>
  <c r="DU177" i="1"/>
  <c r="DQ177" i="1"/>
  <c r="DM177" i="1"/>
  <c r="DI177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3" i="1"/>
  <c r="DY173" i="1"/>
  <c r="DU173" i="1"/>
  <c r="DQ173" i="1"/>
  <c r="DM173" i="1"/>
  <c r="DI173" i="1"/>
  <c r="DZ166" i="1"/>
  <c r="DR166" i="1"/>
  <c r="DJ166" i="1"/>
  <c r="EC165" i="1"/>
  <c r="DU165" i="1"/>
  <c r="DM165" i="1"/>
  <c r="DE165" i="1"/>
  <c r="DZ160" i="1"/>
  <c r="DR160" i="1"/>
  <c r="DJ160" i="1"/>
  <c r="ED156" i="1"/>
  <c r="DV156" i="1"/>
  <c r="DN156" i="1"/>
  <c r="DF156" i="1"/>
  <c r="DZ151" i="1"/>
  <c r="DR151" i="1"/>
  <c r="DJ151" i="1"/>
  <c r="ED147" i="1"/>
  <c r="DV147" i="1"/>
  <c r="DN147" i="1"/>
  <c r="DF147" i="1"/>
  <c r="DZ143" i="1"/>
  <c r="DR143" i="1"/>
  <c r="DJ143" i="1"/>
  <c r="ED137" i="1"/>
  <c r="DV137" i="1"/>
  <c r="DN137" i="1"/>
  <c r="DF137" i="1"/>
  <c r="DZ133" i="1"/>
  <c r="DR133" i="1"/>
  <c r="DJ133" i="1"/>
  <c r="ED129" i="1"/>
  <c r="DV129" i="1"/>
  <c r="DN129" i="1"/>
  <c r="DF129" i="1"/>
  <c r="DZ125" i="1"/>
  <c r="DR125" i="1"/>
  <c r="DJ125" i="1"/>
  <c r="ED121" i="1"/>
  <c r="DV121" i="1"/>
  <c r="DN121" i="1"/>
  <c r="DF121" i="1"/>
  <c r="DZ116" i="1"/>
  <c r="DR116" i="1"/>
  <c r="DJ116" i="1"/>
  <c r="ED112" i="1"/>
  <c r="DV112" i="1"/>
  <c r="DN112" i="1"/>
  <c r="DF112" i="1"/>
  <c r="DZ108" i="1"/>
  <c r="DR108" i="1"/>
  <c r="DJ108" i="1"/>
  <c r="ED104" i="1"/>
  <c r="DV104" i="1"/>
  <c r="DN104" i="1"/>
  <c r="DF104" i="1"/>
  <c r="DZ99" i="1"/>
  <c r="DR99" i="1"/>
  <c r="DJ99" i="1"/>
  <c r="ED95" i="1"/>
  <c r="DV95" i="1"/>
  <c r="DN95" i="1"/>
  <c r="DF95" i="1"/>
  <c r="DZ92" i="1"/>
  <c r="DR92" i="1"/>
  <c r="DJ92" i="1"/>
  <c r="ED82" i="1"/>
  <c r="DS82" i="1"/>
  <c r="DH82" i="1"/>
  <c r="DZ76" i="1"/>
  <c r="DO76" i="1"/>
  <c r="DD76" i="1"/>
  <c r="EB72" i="1"/>
  <c r="DR72" i="1"/>
  <c r="DG72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9" i="1"/>
  <c r="DX179" i="1"/>
  <c r="DL179" i="1"/>
  <c r="EB179" i="1"/>
  <c r="DD179" i="1"/>
  <c r="DT179" i="1"/>
  <c r="DL141" i="1"/>
  <c r="DQ141" i="1"/>
  <c r="DE141" i="1"/>
  <c r="EB141" i="1"/>
  <c r="DS178" i="1"/>
  <c r="N26" i="5"/>
  <c r="DL120" i="1"/>
  <c r="ED179" i="1"/>
  <c r="DZ179" i="1"/>
  <c r="DV179" i="1"/>
  <c r="DR179" i="1"/>
  <c r="DN179" i="1"/>
  <c r="DJ179" i="1"/>
  <c r="DF179" i="1"/>
  <c r="DN164" i="1"/>
  <c r="EE178" i="1"/>
  <c r="DW178" i="1"/>
  <c r="DO178" i="1"/>
  <c r="DG178" i="1"/>
  <c r="DW180" i="1"/>
  <c r="DC180" i="1"/>
  <c r="DK180" i="1"/>
  <c r="DS180" i="1"/>
  <c r="EA180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0" i="1"/>
  <c r="DO180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2" i="1"/>
  <c r="EA142" i="1"/>
  <c r="DQ142" i="1"/>
  <c r="DF142" i="1"/>
  <c r="ED164" i="1"/>
  <c r="DU164" i="1"/>
  <c r="DI164" i="1"/>
  <c r="EE120" i="1"/>
  <c r="EB120" i="1"/>
  <c r="DR120" i="1"/>
  <c r="DG120" i="1"/>
  <c r="DC179" i="1"/>
  <c r="DE179" i="1"/>
  <c r="DG179" i="1"/>
  <c r="DI179" i="1"/>
  <c r="DK179" i="1"/>
  <c r="DM179" i="1"/>
  <c r="DO179" i="1"/>
  <c r="DQ179" i="1"/>
  <c r="DS179" i="1"/>
  <c r="DU179" i="1"/>
  <c r="DW179" i="1"/>
  <c r="DY179" i="1"/>
  <c r="EA179" i="1"/>
  <c r="EC179" i="1"/>
  <c r="EE179" i="1"/>
  <c r="DF164" i="1"/>
  <c r="DM164" i="1"/>
  <c r="DQ164" i="1"/>
  <c r="DV164" i="1"/>
  <c r="EC164" i="1"/>
  <c r="DE180" i="1"/>
  <c r="DI180" i="1"/>
  <c r="DM180" i="1"/>
  <c r="DQ180" i="1"/>
  <c r="DU180" i="1"/>
  <c r="DY180" i="1"/>
  <c r="EC180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2" i="1"/>
  <c r="DD141" i="1"/>
  <c r="DI141" i="1"/>
  <c r="DM141" i="1"/>
  <c r="DT141" i="1"/>
  <c r="DY141" i="1"/>
  <c r="EC141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0" i="1"/>
  <c r="DJ120" i="1"/>
  <c r="DO120" i="1"/>
  <c r="DT120" i="1"/>
  <c r="DZ120" i="1"/>
  <c r="EC178" i="1"/>
  <c r="DY178" i="1"/>
  <c r="DU178" i="1"/>
  <c r="DQ178" i="1"/>
  <c r="DM178" i="1"/>
  <c r="DI178" i="1"/>
  <c r="DE178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0" i="1"/>
  <c r="ED120" i="1"/>
  <c r="EA120" i="1"/>
  <c r="DX120" i="1"/>
  <c r="DV120" i="1"/>
  <c r="DS120" i="1"/>
  <c r="DP120" i="1"/>
  <c r="DN120" i="1"/>
  <c r="DK120" i="1"/>
  <c r="DH120" i="1"/>
  <c r="DF120" i="1"/>
  <c r="DC120" i="1"/>
  <c r="DD178" i="1"/>
  <c r="DF178" i="1"/>
  <c r="DH178" i="1"/>
  <c r="DJ178" i="1"/>
  <c r="DL178" i="1"/>
  <c r="DN178" i="1"/>
  <c r="DP178" i="1"/>
  <c r="DR178" i="1"/>
  <c r="DT178" i="1"/>
  <c r="DV178" i="1"/>
  <c r="DX178" i="1"/>
  <c r="DZ178" i="1"/>
  <c r="EB178" i="1"/>
  <c r="ED178" i="1"/>
  <c r="DI142" i="1"/>
  <c r="DN142" i="1"/>
  <c r="DR142" i="1"/>
  <c r="DY142" i="1"/>
  <c r="ED180" i="1"/>
  <c r="EB180" i="1"/>
  <c r="DZ180" i="1"/>
  <c r="DX180" i="1"/>
  <c r="DV180" i="1"/>
  <c r="DT180" i="1"/>
  <c r="DR180" i="1"/>
  <c r="DP180" i="1"/>
  <c r="DN180" i="1"/>
  <c r="DL180" i="1"/>
  <c r="DJ180" i="1"/>
  <c r="DH180" i="1"/>
  <c r="DF180" i="1"/>
  <c r="DD180" i="1"/>
  <c r="DH154" i="1"/>
  <c r="G4" i="4"/>
</calcChain>
</file>

<file path=xl/sharedStrings.xml><?xml version="1.0" encoding="utf-8"?>
<sst xmlns="http://schemas.openxmlformats.org/spreadsheetml/2006/main" count="646" uniqueCount="275">
  <si>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</si>
  <si>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</si>
  <si>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</si>
  <si>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</si>
  <si>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</si>
  <si>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</si>
  <si>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</si>
  <si>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</si>
  <si>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</si>
  <si>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</si>
  <si>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</si>
  <si>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</si>
  <si>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</si>
  <si>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</si>
  <si>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</si>
  <si>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</si>
  <si>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</si>
  <si>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</si>
  <si>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</si>
  <si>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</si>
  <si>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</si>
  <si>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</si>
  <si>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</si>
  <si>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</si>
  <si>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</si>
  <si>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</si>
  <si>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</si>
  <si>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</si>
  <si>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</si>
  <si>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</si>
  <si>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</si>
  <si>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</si>
  <si>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</si>
  <si>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</si>
  <si>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</si>
  <si>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</si>
  <si>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</si>
  <si>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</si>
  <si>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</si>
  <si>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</si>
  <si>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</si>
  <si>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</si>
  <si>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</si>
  <si>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</si>
  <si>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</si>
  <si>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</si>
  <si>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</si>
  <si>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</si>
  <si>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</si>
  <si>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</si>
  <si>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</si>
  <si>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</si>
  <si>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</si>
  <si>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</si>
  <si>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</si>
  <si>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</si>
  <si>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</si>
  <si>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</si>
  <si>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</si>
  <si>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</si>
  <si>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</si>
  <si>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</si>
  <si>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</si>
  <si>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</si>
  <si>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</si>
  <si>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</si>
  <si>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</si>
  <si>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</si>
  <si>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</si>
  <si>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</si>
  <si>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</si>
  <si>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</si>
  <si>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</si>
  <si>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</si>
  <si>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</si>
  <si>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</si>
  <si>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</si>
  <si>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</si>
  <si>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</si>
  <si>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</si>
  <si>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</si>
  <si>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</si>
  <si>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</si>
  <si>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</si>
  <si>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</si>
  <si>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</si>
  <si>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</si>
  <si>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</si>
  <si>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</si>
  <si>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</si>
  <si>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</si>
  <si>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</si>
  <si>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</si>
  <si>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</si>
  <si>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</si>
  <si>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</si>
  <si>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</si>
  <si>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</si>
  <si>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</si>
  <si>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</si>
  <si>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</si>
  <si>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</si>
  <si>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</si>
  <si>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</si>
  <si>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</si>
  <si>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</si>
  <si>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</si>
  <si>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</si>
  <si>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</si>
  <si>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</si>
  <si>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</si>
  <si>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</si>
  <si>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</si>
  <si>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</si>
  <si>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</si>
  <si>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</si>
  <si>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</si>
  <si>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</si>
  <si>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</si>
  <si>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</si>
  <si>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</si>
  <si>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</si>
  <si>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</si>
  <si>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</si>
  <si>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</si>
  <si>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</si>
  <si>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</si>
  <si>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</si>
  <si>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</si>
  <si>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</si>
  <si>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</si>
  <si>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</si>
  <si>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</si>
  <si>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</si>
  <si>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</si>
  <si>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</si>
  <si>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</si>
  <si>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Great White Egret</t>
  </si>
  <si>
    <t>Tyninghame</t>
  </si>
  <si>
    <t>Loch Katrine</t>
  </si>
  <si>
    <t>01/05/1887</t>
  </si>
  <si>
    <t>(Date in May unknown?)</t>
  </si>
  <si>
    <t>North Ronaldsay</t>
  </si>
  <si>
    <t>Strathbeg</t>
  </si>
  <si>
    <t>Unst</t>
  </si>
  <si>
    <t>Gills Bay</t>
  </si>
  <si>
    <t>same but different RA</t>
  </si>
  <si>
    <t>Islay</t>
  </si>
  <si>
    <t>Seil</t>
  </si>
  <si>
    <t>Loriston Loch</t>
  </si>
  <si>
    <t>high</t>
  </si>
  <si>
    <t>Lochaber</t>
  </si>
  <si>
    <t>Loch Droma</t>
  </si>
  <si>
    <t>Maryburgh</t>
  </si>
  <si>
    <t>(same?)</t>
  </si>
  <si>
    <t>Loch of Kinnordy</t>
  </si>
  <si>
    <t>Ythan</t>
  </si>
  <si>
    <t>Loch of Spiggie</t>
  </si>
  <si>
    <t>Horncliffe</t>
  </si>
  <si>
    <t>Eden Estuary</t>
  </si>
  <si>
    <t>Tiree</t>
  </si>
  <si>
    <t>Walkerburn</t>
  </si>
  <si>
    <t>Musselburgh</t>
  </si>
  <si>
    <t>Spinningdale, Dornoch Firth</t>
  </si>
  <si>
    <t>Ruadh Loch, Achnahaird</t>
  </si>
  <si>
    <t>Loch Na Muir</t>
  </si>
  <si>
    <t>Barron's Haugh</t>
  </si>
  <si>
    <t>Grunna Water</t>
  </si>
  <si>
    <t xml:space="preserve">same  </t>
  </si>
  <si>
    <t>Kilconquhar Loch</t>
  </si>
  <si>
    <t>Meikle Loch</t>
  </si>
  <si>
    <t>0508</t>
  </si>
  <si>
    <t>East Voe of Scalloway, Mainland</t>
  </si>
  <si>
    <t>Mainland</t>
  </si>
  <si>
    <t>Driomor (Drimore)</t>
  </si>
  <si>
    <t>Brig of Bakkasetter</t>
  </si>
  <si>
    <t>Loch Carrick</t>
  </si>
  <si>
    <t>Eday</t>
  </si>
  <si>
    <t>Sanday</t>
  </si>
  <si>
    <t>Wards Pond</t>
  </si>
  <si>
    <t>Endrick Mouth NNR</t>
  </si>
  <si>
    <t>Eriff</t>
  </si>
  <si>
    <t>Loch Doon</t>
  </si>
  <si>
    <t>Various locations</t>
  </si>
  <si>
    <t>Haroldswick &amp; Norwick</t>
  </si>
  <si>
    <t>Loch of Strathbeg</t>
  </si>
  <si>
    <t>Merryton</t>
  </si>
  <si>
    <t>Larkhall</t>
  </si>
  <si>
    <t>09,10</t>
  </si>
  <si>
    <t>Baron's Haugh</t>
  </si>
  <si>
    <t>09</t>
  </si>
  <si>
    <t>same</t>
  </si>
  <si>
    <t>Gilmourton Ponds</t>
  </si>
  <si>
    <t>Strathaven</t>
  </si>
  <si>
    <t>Brow Marsh</t>
  </si>
  <si>
    <t>Knapps Loch</t>
  </si>
  <si>
    <t>Kilmacolm</t>
  </si>
  <si>
    <t>Graemeshall Loch</t>
  </si>
  <si>
    <t>Tirsa Water &amp; Sand Water</t>
  </si>
  <si>
    <t>Durris Bridge</t>
  </si>
  <si>
    <t>Banchory</t>
  </si>
  <si>
    <t>10</t>
  </si>
  <si>
    <t>Monikie &amp; Forfar Lochs</t>
  </si>
  <si>
    <t>Inchgarth Reservoir</t>
  </si>
  <si>
    <t>Cults</t>
  </si>
  <si>
    <t>Inverugie</t>
  </si>
  <si>
    <t>Balgavies &amp; Rescobie Lochs</t>
  </si>
  <si>
    <t>Barrahormid</t>
  </si>
  <si>
    <t>Loch Sween</t>
  </si>
  <si>
    <t>c-i</t>
  </si>
  <si>
    <t>09/06/1840</t>
  </si>
  <si>
    <t>Sound of Islay</t>
  </si>
  <si>
    <t>11</t>
  </si>
  <si>
    <t>Tugnet &amp; Bogmoor</t>
  </si>
  <si>
    <t>2011</t>
  </si>
  <si>
    <t xml:space="preserve">Montrose Basin </t>
  </si>
  <si>
    <t>Brechin</t>
  </si>
  <si>
    <t>Inveraray</t>
  </si>
  <si>
    <t>Tain Bay</t>
  </si>
  <si>
    <t>Carsebreck Loch</t>
  </si>
  <si>
    <t>Whalsay</t>
  </si>
  <si>
    <t>Out Skerries</t>
  </si>
  <si>
    <t>same as Whalsay</t>
  </si>
  <si>
    <t>Kinneil Lagoon</t>
  </si>
  <si>
    <t>Vatshoull</t>
  </si>
  <si>
    <t>returning</t>
  </si>
  <si>
    <t>Munlochy Bay</t>
  </si>
  <si>
    <t>Also seen Northumberland, England</t>
  </si>
  <si>
    <t>BBRC 2004</t>
  </si>
  <si>
    <r>
      <t xml:space="preserve">Great White Egret  </t>
    </r>
    <r>
      <rPr>
        <b/>
        <i/>
        <sz val="8"/>
        <rFont val="Arial"/>
      </rPr>
      <t>Ardea alba</t>
    </r>
  </si>
  <si>
    <t xml:space="preserve">Loch Gruinart </t>
  </si>
  <si>
    <t>Ward's Pond</t>
  </si>
  <si>
    <t xml:space="preserve"> Endrick Mouth</t>
  </si>
  <si>
    <t>Beinn na Faoghla (Benbecula)</t>
  </si>
  <si>
    <t>Uibhist a Tuath (North Uist) &amp;</t>
  </si>
  <si>
    <t>Uibhist a Deas (South Uist)</t>
  </si>
  <si>
    <t>Caerlaverock WWT</t>
  </si>
  <si>
    <t>same as North Ronaldsay</t>
  </si>
  <si>
    <t>Camps Reservoir</t>
  </si>
  <si>
    <t>same as Islay but different RA</t>
  </si>
  <si>
    <t>same as Gills Bay but different RA</t>
  </si>
  <si>
    <r>
      <t xml:space="preserve">Location corrected 2010 </t>
    </r>
    <r>
      <rPr>
        <i/>
        <sz val="8"/>
        <rFont val="Arial"/>
        <family val="2"/>
      </rPr>
      <t>SBRC Report</t>
    </r>
  </si>
  <si>
    <r>
      <t xml:space="preserve">2005-08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 BBRC summary</t>
    </r>
  </si>
  <si>
    <t>not in BBRC yet</t>
  </si>
  <si>
    <r>
      <t xml:space="preserve">2005-08 </t>
    </r>
    <r>
      <rPr>
        <i/>
        <sz val="8"/>
        <rFont val="Arial"/>
        <family val="2"/>
      </rPr>
      <t>SBRC Repor</t>
    </r>
    <r>
      <rPr>
        <sz val="8"/>
        <rFont val="Arial"/>
        <family val="2"/>
      </rPr>
      <t>t BBRC summary</t>
    </r>
  </si>
  <si>
    <r>
      <t xml:space="preserve">2005-08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</si>
  <si>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</si>
  <si>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</si>
  <si>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</si>
  <si>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</si>
  <si>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t>12</t>
  </si>
  <si>
    <r>
      <t xml:space="preserve">2012 </t>
    </r>
    <r>
      <rPr>
        <i/>
        <sz val="8"/>
        <color rgb="FF000000"/>
        <rFont val="Arial"/>
      </rPr>
      <t>SBRC Report</t>
    </r>
  </si>
  <si>
    <t>not in BBRC</t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</si>
  <si>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</si>
  <si>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</si>
  <si>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t>No longer SBRC from 2013; judged by local committees</t>
  </si>
  <si>
    <t>Burrafirth</t>
  </si>
  <si>
    <t>Gruinart Flats</t>
  </si>
  <si>
    <t>Ballachuan Loch</t>
  </si>
  <si>
    <t>Aberdeen</t>
  </si>
  <si>
    <t>Balgove Bay</t>
  </si>
  <si>
    <t>Loch an Eilein</t>
  </si>
  <si>
    <t>Sand Water, Voe and Sae Water</t>
  </si>
  <si>
    <t>Hooking Loch</t>
  </si>
  <si>
    <t>Loch a' Phuill and Cnoc Bhireapol</t>
  </si>
  <si>
    <t>Bornish</t>
  </si>
  <si>
    <t>River Deveron and Mountblairy Loch, near Turriff</t>
  </si>
  <si>
    <t>Bride's Ness</t>
  </si>
  <si>
    <t>Petta Water, North Nesting</t>
  </si>
  <si>
    <t>Bunarkaig, Loch Lochy</t>
  </si>
  <si>
    <t>Collaboll, Loch Shin</t>
  </si>
  <si>
    <t>Gladhouse Reservoir</t>
  </si>
  <si>
    <t>Esha Ness &amp; Hillwell</t>
  </si>
  <si>
    <t>Loch of Banks, Sandwick</t>
  </si>
  <si>
    <t>Beinn na Faoghla (Benbecula) &amp; Uibhist a Deas (South Uist)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</si>
</sst>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  <font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45">
    <xf numFmtId="0" fontId="0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49" fontId="1" fillId="0" borderId="0" xfId="0" applyNumberFormat="1" applyFont="1" applyFill="1"/>
    <xf numFmtId="165" fontId="1" fillId="0" borderId="0" xfId="0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right" wrapText="1"/>
    </xf>
    <xf numFmtId="1" fontId="1" fillId="0" borderId="0" xfId="0" applyNumberFormat="1" applyFont="1" applyFill="1"/>
    <xf numFmtId="0" fontId="7" fillId="2" borderId="0" xfId="0" applyFont="1" applyFill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0" xfId="0" applyNumberFormat="1" applyFont="1" applyFill="1"/>
    <xf numFmtId="1" fontId="8" fillId="0" borderId="0" xfId="0" applyNumberFormat="1" applyFont="1" applyFill="1" applyBorder="1"/>
    <xf numFmtId="14" fontId="8" fillId="0" borderId="0" xfId="0" applyNumberFormat="1" applyFont="1" applyFill="1"/>
    <xf numFmtId="1" fontId="8" fillId="0" borderId="0" xfId="0" applyNumberFormat="1" applyFont="1" applyFill="1"/>
    <xf numFmtId="49" fontId="8" fillId="0" borderId="0" xfId="0" applyNumberFormat="1" applyFont="1" applyFill="1"/>
    <xf numFmtId="0" fontId="9" fillId="0" borderId="0" xfId="1" applyFont="1" applyFill="1" applyAlignment="1">
      <alignment horizontal="right"/>
    </xf>
    <xf numFmtId="165" fontId="6" fillId="0" borderId="0" xfId="1" applyNumberFormat="1" applyFont="1" applyFill="1" applyBorder="1" applyAlignment="1">
      <alignment horizontal="left"/>
    </xf>
    <xf numFmtId="0" fontId="2" fillId="10" borderId="0" xfId="0" applyFont="1" applyFill="1"/>
    <xf numFmtId="0" fontId="1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5" fillId="0" borderId="0" xfId="0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 vertical="center"/>
    </xf>
    <xf numFmtId="0" fontId="17" fillId="0" borderId="2" xfId="0" applyFont="1" applyBorder="1"/>
    <xf numFmtId="0" fontId="1" fillId="0" borderId="3" xfId="0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0" fontId="6" fillId="0" borderId="0" xfId="1" applyFont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165" fontId="1" fillId="0" borderId="0" xfId="0" applyNumberFormat="1" applyFont="1"/>
    <xf numFmtId="165" fontId="1" fillId="0" borderId="0" xfId="1" applyNumberFormat="1" applyFont="1" applyAlignment="1">
      <alignment horizontal="right"/>
    </xf>
    <xf numFmtId="0" fontId="1" fillId="0" borderId="4" xfId="0" applyFont="1" applyBorder="1"/>
    <xf numFmtId="0" fontId="1" fillId="11" borderId="4" xfId="0" applyFont="1" applyFill="1" applyBorder="1"/>
    <xf numFmtId="0" fontId="1" fillId="11" borderId="4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0" fontId="1" fillId="11" borderId="4" xfId="0" applyFont="1" applyFill="1" applyBorder="1" applyAlignment="1">
      <alignment wrapText="1"/>
    </xf>
  </cellXfs>
  <cellStyles count="4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tables'!$AL$4:$AL$66</c:f>
              <c:numCache>
                <c:formatCode>General</c:formatCode>
                <c:ptCount val="63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</c:numCache>
            </c:numRef>
          </c:cat>
          <c:val>
            <c:numRef>
              <c:f>'sbrc report tables'!$AM$4:$AM$66</c:f>
              <c:numCache>
                <c:formatCode>General</c:formatCode>
                <c:ptCount val="6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2.0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2.0</c:v>
                </c:pt>
                <c:pt idx="36">
                  <c:v>1.0</c:v>
                </c:pt>
                <c:pt idx="37">
                  <c:v>0.0</c:v>
                </c:pt>
                <c:pt idx="38">
                  <c:v>1.0</c:v>
                </c:pt>
                <c:pt idx="39">
                  <c:v>1.0</c:v>
                </c:pt>
                <c:pt idx="40">
                  <c:v>2.0</c:v>
                </c:pt>
                <c:pt idx="41">
                  <c:v>0.0</c:v>
                </c:pt>
                <c:pt idx="42">
                  <c:v>1.0</c:v>
                </c:pt>
                <c:pt idx="43">
                  <c:v>0.0</c:v>
                </c:pt>
                <c:pt idx="44">
                  <c:v>1.0</c:v>
                </c:pt>
                <c:pt idx="45">
                  <c:v>1.0</c:v>
                </c:pt>
                <c:pt idx="46">
                  <c:v>0.0</c:v>
                </c:pt>
                <c:pt idx="47">
                  <c:v>0.0</c:v>
                </c:pt>
                <c:pt idx="48">
                  <c:v>2.0</c:v>
                </c:pt>
                <c:pt idx="49">
                  <c:v>1.0</c:v>
                </c:pt>
                <c:pt idx="50">
                  <c:v>2.0</c:v>
                </c:pt>
                <c:pt idx="51">
                  <c:v>2.0</c:v>
                </c:pt>
                <c:pt idx="52">
                  <c:v>5.0</c:v>
                </c:pt>
                <c:pt idx="53">
                  <c:v>4.0</c:v>
                </c:pt>
                <c:pt idx="54">
                  <c:v>6.0</c:v>
                </c:pt>
                <c:pt idx="55">
                  <c:v>3.0</c:v>
                </c:pt>
                <c:pt idx="56">
                  <c:v>2.0</c:v>
                </c:pt>
                <c:pt idx="57">
                  <c:v>6.0</c:v>
                </c:pt>
                <c:pt idx="58">
                  <c:v>2.0</c:v>
                </c:pt>
                <c:pt idx="59">
                  <c:v>14.0</c:v>
                </c:pt>
                <c:pt idx="60">
                  <c:v>6.0</c:v>
                </c:pt>
                <c:pt idx="61">
                  <c:v>9.0</c:v>
                </c:pt>
                <c:pt idx="6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6822904"/>
        <c:axId val="2081555352"/>
      </c:barChart>
      <c:catAx>
        <c:axId val="2066822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15553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1555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6822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3.0</c:v>
                </c:pt>
                <c:pt idx="9">
                  <c:v>2.0</c:v>
                </c:pt>
                <c:pt idx="10">
                  <c:v>2.0</c:v>
                </c:pt>
                <c:pt idx="11">
                  <c:v>13.0</c:v>
                </c:pt>
                <c:pt idx="12">
                  <c:v>2.0</c:v>
                </c:pt>
                <c:pt idx="13">
                  <c:v>7.0</c:v>
                </c:pt>
                <c:pt idx="14">
                  <c:v>7.0</c:v>
                </c:pt>
                <c:pt idx="15">
                  <c:v>8.0</c:v>
                </c:pt>
                <c:pt idx="16">
                  <c:v>6.0</c:v>
                </c:pt>
                <c:pt idx="17">
                  <c:v>3.0</c:v>
                </c:pt>
                <c:pt idx="18">
                  <c:v>3.0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3.0</c:v>
                </c:pt>
                <c:pt idx="29">
                  <c:v>5.0</c:v>
                </c:pt>
                <c:pt idx="30">
                  <c:v>1.0</c:v>
                </c:pt>
                <c:pt idx="31">
                  <c:v>1.0</c:v>
                </c:pt>
                <c:pt idx="32">
                  <c:v>2.0</c:v>
                </c:pt>
                <c:pt idx="33">
                  <c:v>2.0</c:v>
                </c:pt>
                <c:pt idx="34">
                  <c:v>2.0</c:v>
                </c:pt>
                <c:pt idx="3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8799128"/>
        <c:axId val="2098805208"/>
      </c:barChart>
      <c:catAx>
        <c:axId val="2098799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880520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98805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87991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0.37086</cdr:x>
      <cdr:y>0.0258</cdr:y>
    </cdr:from>
    <cdr:to>
      <cdr:x>0.68806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59513" y="86584"/>
          <a:ext cx="1847012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Great White Egret  Ardea alba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5" totalsRowShown="0" headerRowDxfId="18" dataDxfId="17" headerRowCellStyle="Normal_data" dataCellStyle="Normal_data">
  <autoFilter ref="A1:Q95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1.33203125" style="22" customWidth="1"/>
    <col min="2" max="2" width="9.6640625" style="22" customWidth="1"/>
    <col min="3" max="3" width="19.33203125" style="23" customWidth="1"/>
    <col min="4" max="4" width="17.5" style="23" customWidth="1"/>
    <col min="5" max="5" width="6.6640625" style="82" customWidth="1"/>
    <col min="6" max="6" width="7" style="34" customWidth="1"/>
    <col min="7" max="7" width="9.1640625" style="40" customWidth="1"/>
    <col min="8" max="8" width="8.83203125" style="45" customWidth="1"/>
    <col min="9" max="9" width="7.6640625" style="61" customWidth="1"/>
    <col min="10" max="10" width="12" style="25" customWidth="1"/>
    <col min="11" max="11" width="12.6640625" style="25" customWidth="1"/>
    <col min="12" max="12" width="6.83203125" style="58" customWidth="1"/>
    <col min="13" max="13" width="8" style="54" customWidth="1"/>
    <col min="14" max="14" width="25" style="25" customWidth="1"/>
    <col min="15" max="15" width="6.5" style="33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7" t="s">
        <v>125</v>
      </c>
      <c r="H1" s="42" t="s">
        <v>124</v>
      </c>
      <c r="I1" s="59" t="s">
        <v>126</v>
      </c>
      <c r="J1" s="28" t="s">
        <v>127</v>
      </c>
      <c r="K1" s="28" t="s">
        <v>129</v>
      </c>
      <c r="L1" s="55" t="s">
        <v>132</v>
      </c>
      <c r="M1" s="51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1" t="s">
        <v>229</v>
      </c>
      <c r="B2" s="22" t="s">
        <v>75</v>
      </c>
      <c r="C2" s="22" t="s">
        <v>138</v>
      </c>
      <c r="D2" s="22"/>
      <c r="E2" s="82">
        <v>1</v>
      </c>
      <c r="F2" s="35"/>
      <c r="G2" s="65" t="s">
        <v>210</v>
      </c>
      <c r="H2" s="40"/>
      <c r="I2" s="61">
        <v>1</v>
      </c>
      <c r="J2" s="40"/>
      <c r="L2" s="61">
        <v>1</v>
      </c>
      <c r="N2" s="88" t="s">
        <v>253</v>
      </c>
      <c r="O2" s="61">
        <v>1</v>
      </c>
      <c r="P2" s="22">
        <v>6</v>
      </c>
      <c r="Q2" s="22">
        <v>1840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47" t="s">
        <v>137</v>
      </c>
      <c r="B3" s="22" t="s">
        <v>82</v>
      </c>
      <c r="C3" s="22" t="s">
        <v>139</v>
      </c>
      <c r="D3" s="22"/>
      <c r="E3" s="82">
        <v>1</v>
      </c>
      <c r="F3" s="35"/>
      <c r="G3" s="65" t="s">
        <v>140</v>
      </c>
      <c r="H3" s="40"/>
      <c r="I3" s="61">
        <v>1</v>
      </c>
      <c r="J3" s="40"/>
      <c r="K3" s="25" t="s">
        <v>141</v>
      </c>
      <c r="L3" s="61">
        <v>1</v>
      </c>
      <c r="N3" s="88" t="s">
        <v>253</v>
      </c>
      <c r="O3" s="61"/>
      <c r="P3" s="22">
        <v>5</v>
      </c>
      <c r="Q3" s="22">
        <v>1887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47" t="s">
        <v>137</v>
      </c>
      <c r="B4" s="22" t="s">
        <v>78</v>
      </c>
      <c r="C4" s="22" t="s">
        <v>142</v>
      </c>
      <c r="D4" s="22"/>
      <c r="E4" s="82">
        <v>1</v>
      </c>
      <c r="F4" s="35"/>
      <c r="G4" s="40">
        <v>28608</v>
      </c>
      <c r="H4" s="96">
        <v>28609</v>
      </c>
      <c r="I4" s="61">
        <v>1</v>
      </c>
      <c r="J4" s="40"/>
      <c r="L4" s="61">
        <v>1</v>
      </c>
      <c r="N4" s="87" t="s">
        <v>254</v>
      </c>
      <c r="O4" s="61">
        <f t="shared" ref="O4:O47" si="29">IF(DAY(G4)&lt;=10,1,IF(DAY(G4)&gt;20,3,2))</f>
        <v>3</v>
      </c>
      <c r="P4" s="22">
        <f>MONTH(G4)</f>
        <v>4</v>
      </c>
      <c r="Q4" s="22">
        <f t="shared" ref="Q4:Q47" si="30">YEAR(G4)</f>
        <v>1978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>
        <f t="shared" si="1"/>
        <v>1</v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47" t="s">
        <v>137</v>
      </c>
      <c r="B5" s="22" t="s">
        <v>77</v>
      </c>
      <c r="C5" s="22" t="s">
        <v>143</v>
      </c>
      <c r="D5" s="22"/>
      <c r="E5" s="82">
        <v>1</v>
      </c>
      <c r="F5" s="35"/>
      <c r="G5" s="40">
        <v>28664</v>
      </c>
      <c r="H5" s="96">
        <v>28669</v>
      </c>
      <c r="I5" s="61">
        <v>1</v>
      </c>
      <c r="J5" s="40"/>
      <c r="L5" s="61">
        <v>1</v>
      </c>
      <c r="N5" s="87" t="s">
        <v>254</v>
      </c>
      <c r="O5" s="61">
        <f t="shared" si="29"/>
        <v>3</v>
      </c>
      <c r="P5" s="22">
        <f t="shared" ref="P5:P47" si="31">MONTH(G5)</f>
        <v>6</v>
      </c>
      <c r="Q5" s="22">
        <f t="shared" si="30"/>
        <v>1978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>
        <f t="shared" si="1"/>
        <v>1</v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47" t="s">
        <v>137</v>
      </c>
      <c r="B6" s="22" t="s">
        <v>71</v>
      </c>
      <c r="C6" s="22" t="s">
        <v>236</v>
      </c>
      <c r="D6" s="22"/>
      <c r="E6" s="82">
        <v>1</v>
      </c>
      <c r="F6" s="35"/>
      <c r="G6" s="40">
        <v>29319</v>
      </c>
      <c r="H6" s="96">
        <v>29322</v>
      </c>
      <c r="I6" s="61">
        <v>1</v>
      </c>
      <c r="J6" s="40"/>
      <c r="L6" s="61">
        <v>1</v>
      </c>
      <c r="N6" s="87" t="s">
        <v>254</v>
      </c>
      <c r="O6" s="61">
        <f t="shared" si="29"/>
        <v>1</v>
      </c>
      <c r="P6" s="22">
        <f t="shared" si="31"/>
        <v>4</v>
      </c>
      <c r="Q6" s="22">
        <f t="shared" si="30"/>
        <v>1980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>
        <f t="shared" si="3"/>
        <v>1</v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47" t="s">
        <v>137</v>
      </c>
      <c r="B7" s="22" t="s">
        <v>81</v>
      </c>
      <c r="C7" s="98" t="s">
        <v>256</v>
      </c>
      <c r="D7" s="98" t="s">
        <v>144</v>
      </c>
      <c r="E7" s="82">
        <v>1</v>
      </c>
      <c r="F7" s="35"/>
      <c r="G7" s="40">
        <v>31204</v>
      </c>
      <c r="H7" s="96">
        <v>31205</v>
      </c>
      <c r="I7" s="61">
        <v>1</v>
      </c>
      <c r="J7" s="40"/>
      <c r="L7" s="61">
        <v>1</v>
      </c>
      <c r="N7" s="87" t="s">
        <v>254</v>
      </c>
      <c r="O7" s="61">
        <f t="shared" si="29"/>
        <v>1</v>
      </c>
      <c r="P7" s="22">
        <f t="shared" si="31"/>
        <v>6</v>
      </c>
      <c r="Q7" s="22">
        <f t="shared" si="30"/>
        <v>1985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>
        <f t="shared" si="8"/>
        <v>1</v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47" t="s">
        <v>137</v>
      </c>
      <c r="B8" s="22" t="s">
        <v>69</v>
      </c>
      <c r="C8" s="99" t="s">
        <v>145</v>
      </c>
      <c r="D8" s="99"/>
      <c r="E8" s="82">
        <v>1</v>
      </c>
      <c r="F8" s="35"/>
      <c r="G8" s="40">
        <v>31216</v>
      </c>
      <c r="H8" s="96">
        <v>31217</v>
      </c>
      <c r="I8" s="61">
        <v>1</v>
      </c>
      <c r="J8" s="40"/>
      <c r="L8" s="61">
        <v>1</v>
      </c>
      <c r="N8" s="87" t="s">
        <v>254</v>
      </c>
      <c r="O8" s="61">
        <f t="shared" si="29"/>
        <v>2</v>
      </c>
      <c r="P8" s="22">
        <f t="shared" si="31"/>
        <v>6</v>
      </c>
      <c r="Q8" s="22">
        <f t="shared" si="30"/>
        <v>1985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>
        <f t="shared" si="8"/>
        <v>1</v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47" t="s">
        <v>137</v>
      </c>
      <c r="B9" s="22" t="s">
        <v>81</v>
      </c>
      <c r="C9" s="98" t="s">
        <v>268</v>
      </c>
      <c r="D9" s="98" t="s">
        <v>173</v>
      </c>
      <c r="E9" s="82">
        <v>1</v>
      </c>
      <c r="F9" s="35"/>
      <c r="G9" s="40">
        <v>31223</v>
      </c>
      <c r="H9" s="96">
        <v>31224</v>
      </c>
      <c r="I9" s="61">
        <v>0</v>
      </c>
      <c r="J9" s="25" t="s">
        <v>240</v>
      </c>
      <c r="K9"/>
      <c r="L9" s="61">
        <v>0</v>
      </c>
      <c r="N9" s="87" t="s">
        <v>254</v>
      </c>
      <c r="O9" s="61">
        <f t="shared" si="29"/>
        <v>3</v>
      </c>
      <c r="P9" s="22">
        <f t="shared" si="31"/>
        <v>6</v>
      </c>
      <c r="Q9" s="22">
        <f t="shared" si="30"/>
        <v>1985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>
        <f t="shared" si="8"/>
        <v>1</v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47" t="s">
        <v>137</v>
      </c>
      <c r="B10" s="22" t="s">
        <v>66</v>
      </c>
      <c r="C10" s="99" t="s">
        <v>257</v>
      </c>
      <c r="D10" s="99" t="s">
        <v>147</v>
      </c>
      <c r="E10" s="82">
        <v>1</v>
      </c>
      <c r="F10" s="35"/>
      <c r="G10" s="40">
        <v>31578</v>
      </c>
      <c r="H10" s="96"/>
      <c r="I10" s="61">
        <v>1</v>
      </c>
      <c r="J10" s="40"/>
      <c r="L10" s="61">
        <v>1</v>
      </c>
      <c r="N10" s="87" t="s">
        <v>254</v>
      </c>
      <c r="O10" s="61">
        <f t="shared" si="29"/>
        <v>2</v>
      </c>
      <c r="P10" s="22">
        <f t="shared" si="31"/>
        <v>6</v>
      </c>
      <c r="Q10" s="22">
        <f t="shared" si="30"/>
        <v>1986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>
        <f t="shared" si="9"/>
        <v>1</v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47" t="s">
        <v>137</v>
      </c>
      <c r="B11" s="22" t="s">
        <v>70</v>
      </c>
      <c r="C11" s="98" t="s">
        <v>238</v>
      </c>
      <c r="D11" s="98"/>
      <c r="E11" s="82">
        <v>1</v>
      </c>
      <c r="F11" s="35"/>
      <c r="G11" s="40">
        <v>31579</v>
      </c>
      <c r="H11" s="96">
        <v>31581</v>
      </c>
      <c r="I11" s="61">
        <v>0</v>
      </c>
      <c r="J11" s="25" t="s">
        <v>239</v>
      </c>
      <c r="K11"/>
      <c r="L11" s="61">
        <v>0</v>
      </c>
      <c r="N11" s="87" t="s">
        <v>254</v>
      </c>
      <c r="O11" s="61">
        <f t="shared" si="29"/>
        <v>2</v>
      </c>
      <c r="P11" s="22">
        <f t="shared" si="31"/>
        <v>6</v>
      </c>
      <c r="Q11" s="22">
        <f t="shared" si="30"/>
        <v>1986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>
        <f t="shared" si="9"/>
        <v>1</v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47" t="s">
        <v>137</v>
      </c>
      <c r="B12" s="22" t="s">
        <v>66</v>
      </c>
      <c r="C12" s="99" t="s">
        <v>258</v>
      </c>
      <c r="D12" s="99" t="s">
        <v>148</v>
      </c>
      <c r="E12" s="82">
        <v>1</v>
      </c>
      <c r="F12" s="35"/>
      <c r="G12" s="40">
        <v>32262</v>
      </c>
      <c r="H12" s="96"/>
      <c r="I12" s="61">
        <v>1</v>
      </c>
      <c r="J12" s="40"/>
      <c r="L12" s="61">
        <v>1</v>
      </c>
      <c r="N12" s="87" t="s">
        <v>254</v>
      </c>
      <c r="O12" s="61">
        <f t="shared" si="29"/>
        <v>3</v>
      </c>
      <c r="P12" s="22">
        <f t="shared" si="31"/>
        <v>4</v>
      </c>
      <c r="Q12" s="22">
        <f t="shared" si="30"/>
        <v>1988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>
        <f t="shared" si="11"/>
        <v>1</v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47" t="s">
        <v>137</v>
      </c>
      <c r="B13" s="22" t="s">
        <v>77</v>
      </c>
      <c r="C13" s="98" t="s">
        <v>149</v>
      </c>
      <c r="D13" s="98" t="s">
        <v>259</v>
      </c>
      <c r="E13" s="82">
        <v>1</v>
      </c>
      <c r="F13" s="35"/>
      <c r="G13" s="40">
        <v>32619</v>
      </c>
      <c r="H13" s="96">
        <v>32620</v>
      </c>
      <c r="I13" s="61">
        <v>1</v>
      </c>
      <c r="J13" s="40"/>
      <c r="L13" s="61">
        <v>1</v>
      </c>
      <c r="N13" s="87" t="s">
        <v>254</v>
      </c>
      <c r="O13" s="61">
        <f t="shared" si="29"/>
        <v>3</v>
      </c>
      <c r="P13" s="22">
        <f t="shared" si="31"/>
        <v>4</v>
      </c>
      <c r="Q13" s="22">
        <f t="shared" si="30"/>
        <v>1989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>
        <f t="shared" si="12"/>
        <v>1</v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47" t="s">
        <v>137</v>
      </c>
      <c r="B14" s="22" t="s">
        <v>150</v>
      </c>
      <c r="C14" s="99" t="s">
        <v>269</v>
      </c>
      <c r="D14" s="99" t="s">
        <v>151</v>
      </c>
      <c r="E14" s="82">
        <v>1</v>
      </c>
      <c r="F14" s="35"/>
      <c r="G14" s="40">
        <v>33023</v>
      </c>
      <c r="H14" s="96">
        <v>33025</v>
      </c>
      <c r="I14" s="61">
        <v>1</v>
      </c>
      <c r="J14" s="40"/>
      <c r="L14" s="61">
        <v>1</v>
      </c>
      <c r="N14" s="87" t="s">
        <v>254</v>
      </c>
      <c r="O14" s="61">
        <f t="shared" si="29"/>
        <v>3</v>
      </c>
      <c r="P14" s="22">
        <f t="shared" si="31"/>
        <v>5</v>
      </c>
      <c r="Q14" s="22">
        <f t="shared" si="30"/>
        <v>1990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>
        <f t="shared" si="13"/>
        <v>1</v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47" t="s">
        <v>137</v>
      </c>
      <c r="B15" s="22" t="s">
        <v>150</v>
      </c>
      <c r="C15" s="98" t="s">
        <v>152</v>
      </c>
      <c r="D15" s="98" t="s">
        <v>0</v>
      </c>
      <c r="E15" s="82">
        <v>1</v>
      </c>
      <c r="F15" s="35"/>
      <c r="G15" s="40">
        <v>33027</v>
      </c>
      <c r="H15" s="96"/>
      <c r="I15" s="61">
        <v>1</v>
      </c>
      <c r="J15" s="40"/>
      <c r="L15" s="61">
        <v>1</v>
      </c>
      <c r="N15" s="87" t="s">
        <v>254</v>
      </c>
      <c r="O15" s="61">
        <f t="shared" si="29"/>
        <v>1</v>
      </c>
      <c r="P15" s="22">
        <f t="shared" si="31"/>
        <v>6</v>
      </c>
      <c r="Q15" s="22">
        <f t="shared" si="30"/>
        <v>1990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>
        <f t="shared" si="13"/>
        <v>1</v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47" t="s">
        <v>137</v>
      </c>
      <c r="B16" s="22" t="s">
        <v>150</v>
      </c>
      <c r="C16" s="99" t="s">
        <v>153</v>
      </c>
      <c r="D16" s="99" t="s">
        <v>0</v>
      </c>
      <c r="E16" s="82">
        <v>1</v>
      </c>
      <c r="F16" s="35"/>
      <c r="G16" s="40">
        <v>33028</v>
      </c>
      <c r="H16" s="96"/>
      <c r="I16" s="61">
        <v>0</v>
      </c>
      <c r="J16" s="40" t="s">
        <v>154</v>
      </c>
      <c r="L16" s="61">
        <v>0</v>
      </c>
      <c r="N16" s="87" t="s">
        <v>254</v>
      </c>
      <c r="O16" s="61">
        <f t="shared" si="29"/>
        <v>1</v>
      </c>
      <c r="P16" s="22">
        <f t="shared" si="31"/>
        <v>6</v>
      </c>
      <c r="Q16" s="22">
        <f t="shared" si="30"/>
        <v>1990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>
        <f t="shared" si="13"/>
        <v>1</v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47" t="s">
        <v>137</v>
      </c>
      <c r="B17" s="22" t="s">
        <v>65</v>
      </c>
      <c r="C17" s="98" t="s">
        <v>155</v>
      </c>
      <c r="D17" s="98"/>
      <c r="E17" s="82">
        <v>1</v>
      </c>
      <c r="F17" s="35"/>
      <c r="G17" s="40">
        <v>33757</v>
      </c>
      <c r="H17" s="96"/>
      <c r="I17" s="61">
        <v>1</v>
      </c>
      <c r="J17" s="40"/>
      <c r="L17" s="61">
        <v>1</v>
      </c>
      <c r="N17" s="87" t="s">
        <v>254</v>
      </c>
      <c r="O17" s="61">
        <f t="shared" si="29"/>
        <v>1</v>
      </c>
      <c r="P17" s="22">
        <f t="shared" si="31"/>
        <v>6</v>
      </c>
      <c r="Q17" s="22">
        <f t="shared" si="30"/>
        <v>1992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>
        <f t="shared" si="15"/>
        <v>1</v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47" t="s">
        <v>137</v>
      </c>
      <c r="B18" s="22" t="s">
        <v>77</v>
      </c>
      <c r="C18" s="99" t="s">
        <v>156</v>
      </c>
      <c r="D18" s="99"/>
      <c r="E18" s="82">
        <v>1</v>
      </c>
      <c r="F18" s="35"/>
      <c r="G18" s="40">
        <v>33765</v>
      </c>
      <c r="H18" s="96">
        <v>33770</v>
      </c>
      <c r="I18" s="61">
        <v>0</v>
      </c>
      <c r="J18" s="25" t="s">
        <v>146</v>
      </c>
      <c r="K18"/>
      <c r="L18" s="61">
        <v>0</v>
      </c>
      <c r="N18" s="87" t="s">
        <v>254</v>
      </c>
      <c r="O18" s="61">
        <f t="shared" si="29"/>
        <v>1</v>
      </c>
      <c r="P18" s="22">
        <f t="shared" si="31"/>
        <v>6</v>
      </c>
      <c r="Q18" s="22">
        <f t="shared" si="30"/>
        <v>1992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>
        <f t="shared" si="15"/>
        <v>1</v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47" t="s">
        <v>137</v>
      </c>
      <c r="B19" s="22" t="s">
        <v>81</v>
      </c>
      <c r="C19" s="98" t="s">
        <v>157</v>
      </c>
      <c r="D19" s="98" t="s">
        <v>173</v>
      </c>
      <c r="E19" s="82">
        <v>1</v>
      </c>
      <c r="F19" s="35"/>
      <c r="G19" s="40">
        <v>34452</v>
      </c>
      <c r="H19" s="96"/>
      <c r="I19" s="61">
        <v>1</v>
      </c>
      <c r="J19" s="40"/>
      <c r="L19" s="61">
        <v>1</v>
      </c>
      <c r="N19" s="87" t="s">
        <v>254</v>
      </c>
      <c r="O19" s="61">
        <f t="shared" si="29"/>
        <v>3</v>
      </c>
      <c r="P19" s="22">
        <f t="shared" si="31"/>
        <v>4</v>
      </c>
      <c r="Q19" s="22">
        <f t="shared" si="30"/>
        <v>1994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>
        <f t="shared" si="17"/>
        <v>1</v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47" t="s">
        <v>137</v>
      </c>
      <c r="B20" s="22" t="s">
        <v>68</v>
      </c>
      <c r="C20" s="99" t="s">
        <v>158</v>
      </c>
      <c r="D20" s="99"/>
      <c r="E20" s="82">
        <v>1</v>
      </c>
      <c r="F20" s="35"/>
      <c r="G20" s="40">
        <v>34845</v>
      </c>
      <c r="H20" s="96"/>
      <c r="I20" s="61">
        <v>1</v>
      </c>
      <c r="J20" s="40"/>
      <c r="L20" s="61">
        <v>1</v>
      </c>
      <c r="N20" s="87" t="s">
        <v>254</v>
      </c>
      <c r="O20" s="61">
        <f t="shared" si="29"/>
        <v>3</v>
      </c>
      <c r="P20" s="22">
        <f t="shared" si="31"/>
        <v>5</v>
      </c>
      <c r="Q20" s="22">
        <f t="shared" si="30"/>
        <v>1995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>
        <f t="shared" si="18"/>
        <v>1</v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47" t="s">
        <v>137</v>
      </c>
      <c r="B21" s="22" t="s">
        <v>66</v>
      </c>
      <c r="C21" s="98" t="s">
        <v>230</v>
      </c>
      <c r="D21" s="98" t="s">
        <v>147</v>
      </c>
      <c r="E21" s="82">
        <v>1</v>
      </c>
      <c r="F21" s="35"/>
      <c r="G21" s="40">
        <v>35933</v>
      </c>
      <c r="H21" s="96"/>
      <c r="I21" s="61">
        <v>1</v>
      </c>
      <c r="J21" s="40"/>
      <c r="L21" s="61">
        <v>1</v>
      </c>
      <c r="N21" s="87" t="s">
        <v>254</v>
      </c>
      <c r="O21" s="61">
        <f t="shared" si="29"/>
        <v>2</v>
      </c>
      <c r="P21" s="22">
        <f t="shared" si="31"/>
        <v>5</v>
      </c>
      <c r="Q21" s="22">
        <f t="shared" si="30"/>
        <v>1998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>
        <f t="shared" si="21"/>
        <v>1</v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47" t="s">
        <v>137</v>
      </c>
      <c r="B22" s="22" t="s">
        <v>73</v>
      </c>
      <c r="C22" s="99" t="s">
        <v>260</v>
      </c>
      <c r="D22" s="99" t="s">
        <v>159</v>
      </c>
      <c r="E22" s="82">
        <v>1</v>
      </c>
      <c r="F22" s="35"/>
      <c r="G22" s="40">
        <v>35962</v>
      </c>
      <c r="H22" s="96"/>
      <c r="I22" s="61">
        <v>1</v>
      </c>
      <c r="J22" s="40"/>
      <c r="L22" s="61">
        <v>1</v>
      </c>
      <c r="N22" s="87" t="s">
        <v>254</v>
      </c>
      <c r="O22" s="61">
        <f t="shared" si="29"/>
        <v>2</v>
      </c>
      <c r="P22" s="22">
        <f t="shared" si="31"/>
        <v>6</v>
      </c>
      <c r="Q22" s="22">
        <f t="shared" si="30"/>
        <v>1998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>
        <f t="shared" si="21"/>
        <v>1</v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47" t="s">
        <v>137</v>
      </c>
      <c r="B23" s="22" t="s">
        <v>79</v>
      </c>
      <c r="C23" s="98" t="s">
        <v>233</v>
      </c>
      <c r="D23" s="98"/>
      <c r="E23" s="82">
        <v>1</v>
      </c>
      <c r="F23" s="35"/>
      <c r="G23" s="40">
        <v>36277</v>
      </c>
      <c r="H23" s="96">
        <v>36297</v>
      </c>
      <c r="I23" s="61">
        <v>1</v>
      </c>
      <c r="J23" s="40"/>
      <c r="L23" s="61">
        <v>1</v>
      </c>
      <c r="N23" s="87" t="s">
        <v>254</v>
      </c>
      <c r="O23" s="61">
        <f t="shared" si="29"/>
        <v>3</v>
      </c>
      <c r="P23" s="22">
        <f t="shared" si="31"/>
        <v>4</v>
      </c>
      <c r="Q23" s="22">
        <f t="shared" si="30"/>
        <v>1999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>
        <f t="shared" si="22"/>
        <v>1</v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47" t="s">
        <v>137</v>
      </c>
      <c r="B24" s="22" t="s">
        <v>66</v>
      </c>
      <c r="C24" s="99" t="s">
        <v>261</v>
      </c>
      <c r="D24" s="99" t="s">
        <v>160</v>
      </c>
      <c r="E24" s="82">
        <v>1</v>
      </c>
      <c r="F24" s="35"/>
      <c r="G24" s="40">
        <v>36664</v>
      </c>
      <c r="H24" s="96"/>
      <c r="I24" s="61">
        <v>1</v>
      </c>
      <c r="J24" s="40"/>
      <c r="L24" s="61">
        <v>1</v>
      </c>
      <c r="N24" s="87" t="s">
        <v>254</v>
      </c>
      <c r="O24" s="61">
        <f t="shared" si="29"/>
        <v>2</v>
      </c>
      <c r="P24" s="22">
        <f t="shared" si="31"/>
        <v>5</v>
      </c>
      <c r="Q24" s="22">
        <f t="shared" si="30"/>
        <v>2000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>
        <f t="shared" si="23"/>
        <v>1</v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47" t="s">
        <v>137</v>
      </c>
      <c r="B25" s="22" t="s">
        <v>77</v>
      </c>
      <c r="C25" s="98" t="s">
        <v>143</v>
      </c>
      <c r="D25" s="98"/>
      <c r="E25" s="82">
        <v>1</v>
      </c>
      <c r="F25" s="35"/>
      <c r="G25" s="40">
        <v>36684</v>
      </c>
      <c r="H25" s="96"/>
      <c r="I25" s="61">
        <v>1</v>
      </c>
      <c r="J25" s="40"/>
      <c r="L25" s="61">
        <v>1</v>
      </c>
      <c r="N25" s="87" t="s">
        <v>254</v>
      </c>
      <c r="O25" s="61">
        <f t="shared" si="29"/>
        <v>1</v>
      </c>
      <c r="P25" s="22">
        <f t="shared" si="31"/>
        <v>6</v>
      </c>
      <c r="Q25" s="22">
        <f t="shared" si="30"/>
        <v>2000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>
        <f t="shared" si="23"/>
        <v>1</v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47" t="s">
        <v>137</v>
      </c>
      <c r="B26" s="22" t="s">
        <v>75</v>
      </c>
      <c r="C26" s="99" t="s">
        <v>138</v>
      </c>
      <c r="D26" s="99"/>
      <c r="E26" s="82">
        <v>1</v>
      </c>
      <c r="F26" s="35"/>
      <c r="G26" s="40">
        <v>37063</v>
      </c>
      <c r="H26" s="96"/>
      <c r="I26" s="61">
        <v>1</v>
      </c>
      <c r="J26" s="40"/>
      <c r="L26" s="61">
        <v>1</v>
      </c>
      <c r="N26" s="87" t="s">
        <v>254</v>
      </c>
      <c r="O26" s="61">
        <f t="shared" si="29"/>
        <v>3</v>
      </c>
      <c r="P26" s="22">
        <f t="shared" si="31"/>
        <v>6</v>
      </c>
      <c r="Q26" s="22">
        <f t="shared" si="30"/>
        <v>2001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>
        <f t="shared" si="24"/>
        <v>1</v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47" t="s">
        <v>137</v>
      </c>
      <c r="B27" s="22" t="s">
        <v>68</v>
      </c>
      <c r="C27" s="98" t="s">
        <v>161</v>
      </c>
      <c r="D27" s="98"/>
      <c r="E27" s="82">
        <v>1</v>
      </c>
      <c r="F27" s="35"/>
      <c r="G27" s="40">
        <v>37192</v>
      </c>
      <c r="H27" s="96"/>
      <c r="I27" s="61">
        <v>1</v>
      </c>
      <c r="J27" s="40"/>
      <c r="L27" s="61">
        <v>1</v>
      </c>
      <c r="N27" s="87" t="s">
        <v>254</v>
      </c>
      <c r="O27" s="61">
        <f t="shared" si="29"/>
        <v>3</v>
      </c>
      <c r="P27" s="22">
        <f t="shared" si="31"/>
        <v>10</v>
      </c>
      <c r="Q27" s="22">
        <f t="shared" si="30"/>
        <v>2001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>
        <f t="shared" si="24"/>
        <v>1</v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47" t="s">
        <v>137</v>
      </c>
      <c r="B28" s="21" t="s">
        <v>81</v>
      </c>
      <c r="C28" s="100" t="s">
        <v>262</v>
      </c>
      <c r="D28" s="100" t="s">
        <v>173</v>
      </c>
      <c r="E28" s="20">
        <v>1</v>
      </c>
      <c r="F28" s="21"/>
      <c r="G28" s="39">
        <v>37369</v>
      </c>
      <c r="H28" s="97">
        <v>37401</v>
      </c>
      <c r="I28" s="61">
        <v>1</v>
      </c>
      <c r="J28" s="39"/>
      <c r="K28" s="24"/>
      <c r="L28" s="61">
        <v>1</v>
      </c>
      <c r="M28" s="53"/>
      <c r="N28" s="87" t="s">
        <v>254</v>
      </c>
      <c r="O28" s="20">
        <f t="shared" si="29"/>
        <v>3</v>
      </c>
      <c r="P28" s="20">
        <f t="shared" si="31"/>
        <v>4</v>
      </c>
      <c r="Q28" s="20">
        <f t="shared" si="30"/>
        <v>2002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>
        <f t="shared" si="25"/>
        <v>1</v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47" t="s">
        <v>137</v>
      </c>
      <c r="B29" s="21" t="s">
        <v>78</v>
      </c>
      <c r="C29" s="98" t="s">
        <v>263</v>
      </c>
      <c r="D29" s="101" t="s">
        <v>142</v>
      </c>
      <c r="E29" s="20">
        <v>1</v>
      </c>
      <c r="F29" s="21"/>
      <c r="G29" s="39">
        <v>37378</v>
      </c>
      <c r="H29" s="97"/>
      <c r="I29" s="61">
        <v>1</v>
      </c>
      <c r="J29" s="39"/>
      <c r="K29" s="24"/>
      <c r="L29" s="61">
        <v>1</v>
      </c>
      <c r="M29" s="53"/>
      <c r="N29" s="87" t="s">
        <v>254</v>
      </c>
      <c r="O29" s="20">
        <f t="shared" si="29"/>
        <v>1</v>
      </c>
      <c r="P29" s="20">
        <f t="shared" si="31"/>
        <v>5</v>
      </c>
      <c r="Q29" s="20">
        <f t="shared" si="30"/>
        <v>2002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>
        <f t="shared" si="25"/>
        <v>1</v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47" t="s">
        <v>137</v>
      </c>
      <c r="B30" s="21" t="s">
        <v>81</v>
      </c>
      <c r="C30" s="100" t="s">
        <v>157</v>
      </c>
      <c r="D30" s="100" t="s">
        <v>173</v>
      </c>
      <c r="E30" s="20">
        <v>1</v>
      </c>
      <c r="F30" s="21"/>
      <c r="G30" s="39">
        <v>37395</v>
      </c>
      <c r="H30" s="97"/>
      <c r="I30" s="61">
        <v>0</v>
      </c>
      <c r="J30" s="80" t="s">
        <v>154</v>
      </c>
      <c r="K30" s="24"/>
      <c r="L30" s="61">
        <v>0</v>
      </c>
      <c r="M30" s="53"/>
      <c r="N30" s="87" t="s">
        <v>254</v>
      </c>
      <c r="O30" s="20">
        <f t="shared" si="29"/>
        <v>2</v>
      </c>
      <c r="P30" s="20">
        <f t="shared" si="31"/>
        <v>5</v>
      </c>
      <c r="Q30" s="20">
        <f t="shared" si="30"/>
        <v>2002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>
        <f t="shared" si="25"/>
        <v>1</v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47" t="s">
        <v>137</v>
      </c>
      <c r="B31" s="21" t="s">
        <v>66</v>
      </c>
      <c r="C31" s="101" t="s">
        <v>264</v>
      </c>
      <c r="D31" s="101" t="s">
        <v>160</v>
      </c>
      <c r="E31" s="20">
        <v>1</v>
      </c>
      <c r="F31" s="21"/>
      <c r="G31" s="39">
        <v>37404</v>
      </c>
      <c r="H31" s="97">
        <v>37409</v>
      </c>
      <c r="I31" s="61">
        <v>1</v>
      </c>
      <c r="J31" s="39"/>
      <c r="K31" s="24"/>
      <c r="L31" s="61">
        <v>1</v>
      </c>
      <c r="M31" s="53"/>
      <c r="N31" s="87" t="s">
        <v>254</v>
      </c>
      <c r="O31" s="20">
        <f t="shared" si="29"/>
        <v>3</v>
      </c>
      <c r="P31" s="20">
        <f t="shared" si="31"/>
        <v>5</v>
      </c>
      <c r="Q31" s="20">
        <f t="shared" si="30"/>
        <v>2002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>
        <f t="shared" si="25"/>
        <v>1</v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47" t="s">
        <v>137</v>
      </c>
      <c r="B32" s="21" t="s">
        <v>79</v>
      </c>
      <c r="C32" s="99" t="s">
        <v>265</v>
      </c>
      <c r="D32" s="100" t="s">
        <v>235</v>
      </c>
      <c r="E32" s="20">
        <v>1</v>
      </c>
      <c r="F32" s="21"/>
      <c r="G32" s="39">
        <v>37583</v>
      </c>
      <c r="H32" s="97">
        <v>37590</v>
      </c>
      <c r="I32" s="61">
        <v>1</v>
      </c>
      <c r="J32" s="39"/>
      <c r="K32" s="24"/>
      <c r="L32" s="61">
        <v>1</v>
      </c>
      <c r="M32" s="53"/>
      <c r="N32" s="87" t="s">
        <v>254</v>
      </c>
      <c r="O32" s="20">
        <f t="shared" si="29"/>
        <v>3</v>
      </c>
      <c r="P32" s="20">
        <f t="shared" si="31"/>
        <v>11</v>
      </c>
      <c r="Q32" s="20">
        <f t="shared" si="30"/>
        <v>2002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>
        <f t="shared" si="25"/>
        <v>1</v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47" t="s">
        <v>137</v>
      </c>
      <c r="B33" s="21" t="s">
        <v>75</v>
      </c>
      <c r="C33" s="101" t="s">
        <v>162</v>
      </c>
      <c r="D33" s="101"/>
      <c r="E33" s="20">
        <v>1</v>
      </c>
      <c r="F33" s="21"/>
      <c r="G33" s="39">
        <v>37591</v>
      </c>
      <c r="H33" s="39"/>
      <c r="I33" s="61">
        <v>1</v>
      </c>
      <c r="J33" s="39"/>
      <c r="K33" s="24" t="s">
        <v>228</v>
      </c>
      <c r="L33" s="61">
        <v>1</v>
      </c>
      <c r="M33" s="53"/>
      <c r="N33" s="87" t="s">
        <v>254</v>
      </c>
      <c r="O33" s="20">
        <f t="shared" si="29"/>
        <v>1</v>
      </c>
      <c r="P33" s="20">
        <f t="shared" si="31"/>
        <v>12</v>
      </c>
      <c r="Q33" s="20">
        <f t="shared" si="30"/>
        <v>2002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>
        <f t="shared" si="25"/>
        <v>1</v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47" t="s">
        <v>137</v>
      </c>
      <c r="B34" s="21" t="s">
        <v>150</v>
      </c>
      <c r="C34" s="100" t="s">
        <v>270</v>
      </c>
      <c r="D34" s="100" t="s">
        <v>88</v>
      </c>
      <c r="E34" s="20">
        <v>1</v>
      </c>
      <c r="F34" s="21"/>
      <c r="G34" s="39">
        <v>37769</v>
      </c>
      <c r="H34" s="39"/>
      <c r="I34" s="61">
        <v>1</v>
      </c>
      <c r="J34" s="39"/>
      <c r="K34" s="24"/>
      <c r="L34" s="61">
        <v>1</v>
      </c>
      <c r="M34" s="53"/>
      <c r="N34" s="87" t="s">
        <v>254</v>
      </c>
      <c r="O34" s="20">
        <f t="shared" si="29"/>
        <v>3</v>
      </c>
      <c r="P34" s="20">
        <f t="shared" si="31"/>
        <v>5</v>
      </c>
      <c r="Q34" s="20">
        <f t="shared" si="30"/>
        <v>2003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>
        <f t="shared" ref="EC34:EC65" si="58">IF(Q34=2003,IF($E34=0,"",$E34),"")</f>
        <v>1</v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47" t="s">
        <v>137</v>
      </c>
      <c r="B35" s="21" t="s">
        <v>150</v>
      </c>
      <c r="C35" s="101" t="s">
        <v>163</v>
      </c>
      <c r="D35" s="101" t="s">
        <v>88</v>
      </c>
      <c r="E35" s="20">
        <v>1</v>
      </c>
      <c r="F35" s="21"/>
      <c r="G35" s="39">
        <v>37770</v>
      </c>
      <c r="H35" s="39"/>
      <c r="I35" s="61">
        <v>0</v>
      </c>
      <c r="J35" s="24" t="s">
        <v>252</v>
      </c>
      <c r="K35"/>
      <c r="L35" s="61">
        <v>0</v>
      </c>
      <c r="M35" s="53"/>
      <c r="N35" s="87" t="s">
        <v>254</v>
      </c>
      <c r="O35" s="20">
        <f t="shared" si="29"/>
        <v>3</v>
      </c>
      <c r="P35" s="20">
        <f t="shared" si="31"/>
        <v>5</v>
      </c>
      <c r="Q35" s="20">
        <f t="shared" si="30"/>
        <v>2003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>
        <f t="shared" si="58"/>
        <v>1</v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47" t="s">
        <v>137</v>
      </c>
      <c r="B36" s="21" t="s">
        <v>150</v>
      </c>
      <c r="C36" s="100" t="s">
        <v>164</v>
      </c>
      <c r="D36" s="100" t="s">
        <v>0</v>
      </c>
      <c r="E36" s="20">
        <v>1</v>
      </c>
      <c r="F36" s="21"/>
      <c r="G36" s="39">
        <v>37773</v>
      </c>
      <c r="H36" s="39"/>
      <c r="I36" s="61">
        <v>1</v>
      </c>
      <c r="J36" s="39"/>
      <c r="K36" s="24"/>
      <c r="L36" s="61">
        <v>1</v>
      </c>
      <c r="M36" s="53"/>
      <c r="N36" s="87" t="s">
        <v>254</v>
      </c>
      <c r="O36" s="20">
        <f t="shared" si="29"/>
        <v>1</v>
      </c>
      <c r="P36" s="20">
        <f t="shared" si="31"/>
        <v>6</v>
      </c>
      <c r="Q36" s="20">
        <f t="shared" si="30"/>
        <v>2003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>
        <f t="shared" si="58"/>
        <v>1</v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47" t="s">
        <v>137</v>
      </c>
      <c r="B37" s="21" t="s">
        <v>150</v>
      </c>
      <c r="C37" s="101" t="s">
        <v>165</v>
      </c>
      <c r="D37" s="101" t="s">
        <v>88</v>
      </c>
      <c r="E37" s="20">
        <v>1</v>
      </c>
      <c r="F37" s="21"/>
      <c r="G37" s="39">
        <v>37776</v>
      </c>
      <c r="H37" s="39"/>
      <c r="I37" s="61">
        <v>1</v>
      </c>
      <c r="J37" s="39"/>
      <c r="K37" s="24"/>
      <c r="L37" s="61">
        <v>1</v>
      </c>
      <c r="M37" s="53"/>
      <c r="N37" s="87" t="s">
        <v>254</v>
      </c>
      <c r="O37" s="20">
        <f t="shared" si="29"/>
        <v>1</v>
      </c>
      <c r="P37" s="20">
        <f t="shared" si="31"/>
        <v>6</v>
      </c>
      <c r="Q37" s="20">
        <f t="shared" si="30"/>
        <v>2003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>
        <f t="shared" si="58"/>
        <v>1</v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47" t="s">
        <v>137</v>
      </c>
      <c r="B38" s="21" t="s">
        <v>75</v>
      </c>
      <c r="C38" s="100" t="s">
        <v>271</v>
      </c>
      <c r="D38" s="100"/>
      <c r="E38" s="20">
        <v>1</v>
      </c>
      <c r="F38" s="21"/>
      <c r="G38" s="39">
        <v>37785</v>
      </c>
      <c r="H38" s="39"/>
      <c r="I38" s="61">
        <v>1</v>
      </c>
      <c r="J38" s="39"/>
      <c r="K38" s="24" t="s">
        <v>227</v>
      </c>
      <c r="L38" s="61">
        <v>1</v>
      </c>
      <c r="M38" s="53"/>
      <c r="N38" s="87" t="s">
        <v>254</v>
      </c>
      <c r="O38" s="20">
        <f t="shared" si="29"/>
        <v>2</v>
      </c>
      <c r="P38" s="20">
        <f t="shared" si="31"/>
        <v>6</v>
      </c>
      <c r="Q38" s="20">
        <f t="shared" si="30"/>
        <v>2003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>
        <f t="shared" si="58"/>
        <v>1</v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47" t="s">
        <v>137</v>
      </c>
      <c r="B39" s="21" t="s">
        <v>70</v>
      </c>
      <c r="C39" s="101" t="s">
        <v>166</v>
      </c>
      <c r="D39" s="101"/>
      <c r="E39" s="20">
        <v>1</v>
      </c>
      <c r="F39" s="21"/>
      <c r="G39" s="39">
        <v>38077</v>
      </c>
      <c r="H39" s="39"/>
      <c r="I39" s="61">
        <v>1</v>
      </c>
      <c r="J39" s="39"/>
      <c r="K39" s="24"/>
      <c r="L39" s="61">
        <v>1</v>
      </c>
      <c r="M39" s="53"/>
      <c r="N39" s="87" t="s">
        <v>254</v>
      </c>
      <c r="O39" s="20">
        <f t="shared" si="29"/>
        <v>3</v>
      </c>
      <c r="P39" s="20">
        <f t="shared" si="31"/>
        <v>3</v>
      </c>
      <c r="Q39" s="20">
        <f t="shared" si="30"/>
        <v>2004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>
        <f t="shared" si="59"/>
        <v>1</v>
      </c>
      <c r="EE39" s="23" t="str">
        <f t="shared" si="60"/>
        <v/>
      </c>
    </row>
    <row r="40" spans="1:135" ht="11.25" customHeight="1">
      <c r="A40" s="47" t="s">
        <v>137</v>
      </c>
      <c r="B40" s="21" t="s">
        <v>81</v>
      </c>
      <c r="C40" s="100" t="s">
        <v>167</v>
      </c>
      <c r="D40" s="100" t="s">
        <v>173</v>
      </c>
      <c r="E40" s="20">
        <v>1</v>
      </c>
      <c r="F40" s="21"/>
      <c r="G40" s="39">
        <v>38102</v>
      </c>
      <c r="H40" s="39">
        <v>38103</v>
      </c>
      <c r="I40" s="61">
        <v>1</v>
      </c>
      <c r="J40" s="39"/>
      <c r="K40" s="24"/>
      <c r="L40" s="61">
        <v>1</v>
      </c>
      <c r="M40" s="53"/>
      <c r="N40" s="87" t="s">
        <v>254</v>
      </c>
      <c r="O40" s="20">
        <f t="shared" si="29"/>
        <v>3</v>
      </c>
      <c r="P40" s="20">
        <f>MONTH(G40)</f>
        <v>4</v>
      </c>
      <c r="Q40" s="20">
        <f>YEAR(G40)</f>
        <v>2004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>
        <f t="shared" si="59"/>
        <v>1</v>
      </c>
      <c r="EE40" s="23" t="str">
        <f t="shared" si="60"/>
        <v/>
      </c>
    </row>
    <row r="41" spans="1:135" ht="11.25" customHeight="1">
      <c r="A41" s="47" t="s">
        <v>137</v>
      </c>
      <c r="B41" s="21" t="s">
        <v>81</v>
      </c>
      <c r="C41" s="101" t="s">
        <v>157</v>
      </c>
      <c r="D41" s="101"/>
      <c r="E41" s="20">
        <v>1</v>
      </c>
      <c r="F41" s="21"/>
      <c r="G41" s="39">
        <v>38103</v>
      </c>
      <c r="H41" s="39">
        <v>38107</v>
      </c>
      <c r="I41" s="61">
        <v>0</v>
      </c>
      <c r="J41" s="80" t="s">
        <v>168</v>
      </c>
      <c r="K41" s="24"/>
      <c r="L41" s="61">
        <v>0</v>
      </c>
      <c r="M41" s="53"/>
      <c r="N41" s="87" t="s">
        <v>254</v>
      </c>
      <c r="O41" s="20">
        <f t="shared" si="29"/>
        <v>3</v>
      </c>
      <c r="P41" s="20">
        <f t="shared" si="31"/>
        <v>4</v>
      </c>
      <c r="Q41" s="20">
        <f t="shared" si="30"/>
        <v>2004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>
        <f t="shared" si="59"/>
        <v>1</v>
      </c>
      <c r="EE41" s="23" t="str">
        <f t="shared" si="60"/>
        <v/>
      </c>
    </row>
    <row r="42" spans="1:135" ht="11.25" customHeight="1">
      <c r="A42" s="47" t="s">
        <v>137</v>
      </c>
      <c r="B42" s="21" t="s">
        <v>73</v>
      </c>
      <c r="C42" s="100" t="s">
        <v>169</v>
      </c>
      <c r="D42" s="100"/>
      <c r="E42" s="20">
        <v>1</v>
      </c>
      <c r="F42" s="21"/>
      <c r="G42" s="39">
        <v>38106</v>
      </c>
      <c r="H42" s="39">
        <v>38108</v>
      </c>
      <c r="I42" s="61">
        <v>1</v>
      </c>
      <c r="J42" s="39"/>
      <c r="K42" s="24"/>
      <c r="L42" s="61">
        <v>1</v>
      </c>
      <c r="M42" s="53"/>
      <c r="N42" s="87" t="s">
        <v>254</v>
      </c>
      <c r="O42" s="20">
        <f t="shared" si="29"/>
        <v>3</v>
      </c>
      <c r="P42" s="20">
        <f t="shared" si="31"/>
        <v>4</v>
      </c>
      <c r="Q42" s="20">
        <f t="shared" si="30"/>
        <v>2004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>
        <f t="shared" si="59"/>
        <v>1</v>
      </c>
      <c r="EE42" s="23" t="str">
        <f t="shared" si="60"/>
        <v/>
      </c>
    </row>
    <row r="43" spans="1:135" ht="11.25" customHeight="1">
      <c r="A43" s="47" t="s">
        <v>137</v>
      </c>
      <c r="B43" s="21" t="s">
        <v>66</v>
      </c>
      <c r="C43" s="101" t="s">
        <v>230</v>
      </c>
      <c r="D43" s="101" t="s">
        <v>147</v>
      </c>
      <c r="E43" s="20">
        <v>1</v>
      </c>
      <c r="F43" s="21"/>
      <c r="G43" s="39">
        <v>38123</v>
      </c>
      <c r="H43" s="39"/>
      <c r="I43" s="61">
        <v>1</v>
      </c>
      <c r="J43" s="39"/>
      <c r="K43" s="24"/>
      <c r="L43" s="61">
        <v>1</v>
      </c>
      <c r="M43" s="53"/>
      <c r="N43" s="87" t="s">
        <v>254</v>
      </c>
      <c r="O43" s="20">
        <f t="shared" si="29"/>
        <v>2</v>
      </c>
      <c r="P43" s="20">
        <f t="shared" si="31"/>
        <v>5</v>
      </c>
      <c r="Q43" s="20">
        <f t="shared" si="30"/>
        <v>2004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>
        <f t="shared" si="59"/>
        <v>1</v>
      </c>
      <c r="EE43" s="23" t="str">
        <f t="shared" si="60"/>
        <v/>
      </c>
    </row>
    <row r="44" spans="1:135" ht="11.25" customHeight="1">
      <c r="A44" s="47" t="s">
        <v>137</v>
      </c>
      <c r="B44" s="21" t="s">
        <v>77</v>
      </c>
      <c r="C44" s="100" t="s">
        <v>143</v>
      </c>
      <c r="D44" s="100"/>
      <c r="E44" s="20">
        <v>1</v>
      </c>
      <c r="F44" s="21"/>
      <c r="G44" s="39">
        <v>38125</v>
      </c>
      <c r="H44" s="39">
        <v>38127</v>
      </c>
      <c r="I44" s="61">
        <v>1</v>
      </c>
      <c r="J44" s="39"/>
      <c r="K44" s="24"/>
      <c r="L44" s="61">
        <v>1</v>
      </c>
      <c r="M44" s="53"/>
      <c r="N44" s="87" t="s">
        <v>254</v>
      </c>
      <c r="O44" s="20">
        <f t="shared" si="29"/>
        <v>2</v>
      </c>
      <c r="P44" s="20">
        <f>MONTH(G44)</f>
        <v>5</v>
      </c>
      <c r="Q44" s="20">
        <f>YEAR(G44)</f>
        <v>2004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>
        <f t="shared" si="59"/>
        <v>1</v>
      </c>
      <c r="EE44" s="23" t="str">
        <f t="shared" si="60"/>
        <v/>
      </c>
    </row>
    <row r="45" spans="1:135" ht="11.25" customHeight="1">
      <c r="A45" s="47" t="s">
        <v>137</v>
      </c>
      <c r="B45" s="21" t="s">
        <v>77</v>
      </c>
      <c r="C45" s="101" t="s">
        <v>170</v>
      </c>
      <c r="D45" s="101"/>
      <c r="E45" s="20">
        <v>1</v>
      </c>
      <c r="F45" s="21"/>
      <c r="G45" s="39">
        <v>38125</v>
      </c>
      <c r="H45" s="39"/>
      <c r="I45" s="61">
        <v>1</v>
      </c>
      <c r="J45" s="39"/>
      <c r="K45" s="24"/>
      <c r="L45" s="61">
        <v>1</v>
      </c>
      <c r="M45" s="53"/>
      <c r="N45" s="87" t="s">
        <v>254</v>
      </c>
      <c r="O45" s="20">
        <f t="shared" si="29"/>
        <v>2</v>
      </c>
      <c r="P45" s="20">
        <f t="shared" si="31"/>
        <v>5</v>
      </c>
      <c r="Q45" s="20">
        <f t="shared" si="30"/>
        <v>2004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>
        <f t="shared" si="59"/>
        <v>1</v>
      </c>
      <c r="EE45" s="23" t="str">
        <f t="shared" si="60"/>
        <v/>
      </c>
    </row>
    <row r="46" spans="1:135" s="22" customFormat="1" ht="11.25" customHeight="1">
      <c r="A46" s="47" t="s">
        <v>137</v>
      </c>
      <c r="B46" s="21" t="s">
        <v>77</v>
      </c>
      <c r="C46" s="100" t="s">
        <v>156</v>
      </c>
      <c r="D46" s="100"/>
      <c r="E46" s="20">
        <v>1</v>
      </c>
      <c r="F46" s="21"/>
      <c r="G46" s="39">
        <v>38139</v>
      </c>
      <c r="H46" s="39"/>
      <c r="I46" s="61">
        <v>0</v>
      </c>
      <c r="J46" s="24" t="s">
        <v>243</v>
      </c>
      <c r="K46" s="71"/>
      <c r="L46" s="61">
        <v>0</v>
      </c>
      <c r="M46" s="53"/>
      <c r="N46" s="86" t="s">
        <v>254</v>
      </c>
      <c r="O46" s="20">
        <f t="shared" si="29"/>
        <v>1</v>
      </c>
      <c r="P46" s="20">
        <f t="shared" si="31"/>
        <v>6</v>
      </c>
      <c r="Q46" s="20">
        <f t="shared" si="30"/>
        <v>2004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DC46" s="22" t="str">
        <f t="shared" si="32"/>
        <v/>
      </c>
      <c r="DD46" s="22" t="str">
        <f t="shared" si="33"/>
        <v/>
      </c>
      <c r="DE46" s="22" t="str">
        <f t="shared" si="34"/>
        <v/>
      </c>
      <c r="DF46" s="22" t="str">
        <f t="shared" si="35"/>
        <v/>
      </c>
      <c r="DG46" s="22" t="str">
        <f t="shared" si="36"/>
        <v/>
      </c>
      <c r="DH46" s="22" t="str">
        <f t="shared" si="37"/>
        <v/>
      </c>
      <c r="DI46" s="22" t="str">
        <f t="shared" si="38"/>
        <v/>
      </c>
      <c r="DJ46" s="22" t="str">
        <f t="shared" si="39"/>
        <v/>
      </c>
      <c r="DK46" s="22" t="str">
        <f t="shared" si="40"/>
        <v/>
      </c>
      <c r="DL46" s="22" t="str">
        <f t="shared" si="41"/>
        <v/>
      </c>
      <c r="DM46" s="22" t="str">
        <f t="shared" si="42"/>
        <v/>
      </c>
      <c r="DN46" s="22" t="str">
        <f t="shared" si="43"/>
        <v/>
      </c>
      <c r="DO46" s="22" t="str">
        <f t="shared" si="44"/>
        <v/>
      </c>
      <c r="DP46" s="22" t="str">
        <f t="shared" si="45"/>
        <v/>
      </c>
      <c r="DQ46" s="22" t="str">
        <f t="shared" si="46"/>
        <v/>
      </c>
      <c r="DR46" s="22" t="str">
        <f t="shared" si="47"/>
        <v/>
      </c>
      <c r="DS46" s="22" t="str">
        <f t="shared" si="48"/>
        <v/>
      </c>
      <c r="DT46" s="22" t="str">
        <f t="shared" si="49"/>
        <v/>
      </c>
      <c r="DU46" s="22" t="str">
        <f t="shared" si="50"/>
        <v/>
      </c>
      <c r="DV46" s="22" t="str">
        <f t="shared" si="51"/>
        <v/>
      </c>
      <c r="DW46" s="22" t="str">
        <f t="shared" si="52"/>
        <v/>
      </c>
      <c r="DX46" s="22" t="str">
        <f t="shared" si="53"/>
        <v/>
      </c>
      <c r="DY46" s="22" t="str">
        <f t="shared" si="54"/>
        <v/>
      </c>
      <c r="DZ46" s="22" t="str">
        <f t="shared" si="55"/>
        <v/>
      </c>
      <c r="EA46" s="22" t="str">
        <f t="shared" si="56"/>
        <v/>
      </c>
      <c r="EB46" s="22" t="str">
        <f t="shared" si="57"/>
        <v/>
      </c>
      <c r="EC46" s="22" t="str">
        <f t="shared" si="58"/>
        <v/>
      </c>
      <c r="ED46" s="22">
        <f t="shared" si="59"/>
        <v>1</v>
      </c>
      <c r="EE46" s="22" t="str">
        <f t="shared" si="60"/>
        <v/>
      </c>
    </row>
    <row r="47" spans="1:135" ht="11.25" customHeight="1">
      <c r="A47" s="47" t="s">
        <v>137</v>
      </c>
      <c r="B47" s="66" t="s">
        <v>70</v>
      </c>
      <c r="C47" s="102" t="s">
        <v>231</v>
      </c>
      <c r="D47" s="102" t="s">
        <v>232</v>
      </c>
      <c r="E47" s="67">
        <v>1</v>
      </c>
      <c r="F47" s="67"/>
      <c r="G47" s="68">
        <v>38436</v>
      </c>
      <c r="H47" s="68">
        <v>38442</v>
      </c>
      <c r="I47" s="61">
        <v>0</v>
      </c>
      <c r="J47" s="68"/>
      <c r="K47" s="24"/>
      <c r="L47" s="61">
        <v>1</v>
      </c>
      <c r="M47" s="53" t="s">
        <v>171</v>
      </c>
      <c r="N47" s="86" t="s">
        <v>242</v>
      </c>
      <c r="O47" s="20">
        <f t="shared" si="29"/>
        <v>3</v>
      </c>
      <c r="P47" s="20">
        <f t="shared" si="31"/>
        <v>3</v>
      </c>
      <c r="Q47" s="20">
        <f t="shared" si="30"/>
        <v>2005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>
        <f t="shared" si="60"/>
        <v>1</v>
      </c>
    </row>
    <row r="48" spans="1:135" ht="11.25" customHeight="1">
      <c r="A48" s="47" t="s">
        <v>137</v>
      </c>
      <c r="B48" s="66" t="s">
        <v>81</v>
      </c>
      <c r="C48" s="103" t="s">
        <v>172</v>
      </c>
      <c r="D48" s="103"/>
      <c r="E48" s="67">
        <v>1</v>
      </c>
      <c r="F48" s="67"/>
      <c r="G48" s="68">
        <v>38521</v>
      </c>
      <c r="H48" s="68"/>
      <c r="I48" s="61">
        <v>0</v>
      </c>
      <c r="J48" s="68"/>
      <c r="L48" s="61">
        <v>1</v>
      </c>
      <c r="M48" s="54" t="s">
        <v>171</v>
      </c>
      <c r="N48" s="87" t="s">
        <v>244</v>
      </c>
      <c r="O48" s="20">
        <f>IF(DAY(G48)&lt;=10,1,IF(DAY(G48)&gt;20,3,2))</f>
        <v>2</v>
      </c>
      <c r="P48" s="20">
        <f>MONTH(G48)</f>
        <v>6</v>
      </c>
      <c r="Q48" s="20">
        <f>YEAR(G48)</f>
        <v>2005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>
        <f t="shared" si="60"/>
        <v>1</v>
      </c>
    </row>
    <row r="49" spans="1:135" ht="11.25" customHeight="1">
      <c r="A49" s="47" t="s">
        <v>137</v>
      </c>
      <c r="B49" s="66" t="s">
        <v>81</v>
      </c>
      <c r="C49" s="102" t="s">
        <v>272</v>
      </c>
      <c r="D49" s="102" t="s">
        <v>173</v>
      </c>
      <c r="E49" s="67">
        <v>1</v>
      </c>
      <c r="F49" s="67"/>
      <c r="G49" s="68">
        <v>38459</v>
      </c>
      <c r="H49" s="68">
        <v>38461</v>
      </c>
      <c r="I49" s="61">
        <v>0</v>
      </c>
      <c r="J49" s="68"/>
      <c r="L49" s="61">
        <v>1</v>
      </c>
      <c r="M49" s="54" t="s">
        <v>171</v>
      </c>
      <c r="N49" s="87" t="s">
        <v>245</v>
      </c>
      <c r="O49" s="20">
        <f>IF(DAY(G49)&lt;=10,1,IF(DAY(G49)&gt;20,3,2))</f>
        <v>2</v>
      </c>
      <c r="P49" s="20">
        <f>MONTH(G49)</f>
        <v>4</v>
      </c>
      <c r="Q49" s="20">
        <f>YEAR(G49)</f>
        <v>2005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>
        <f t="shared" si="60"/>
        <v>1</v>
      </c>
    </row>
    <row r="50" spans="1:135" ht="11.25" customHeight="1">
      <c r="A50" s="47" t="s">
        <v>137</v>
      </c>
      <c r="B50" s="47" t="s">
        <v>79</v>
      </c>
      <c r="C50" s="99" t="s">
        <v>174</v>
      </c>
      <c r="D50" s="99" t="s">
        <v>235</v>
      </c>
      <c r="E50" s="62">
        <v>1</v>
      </c>
      <c r="F50" s="48"/>
      <c r="G50" s="50">
        <v>38761</v>
      </c>
      <c r="H50" s="50">
        <v>38778</v>
      </c>
      <c r="I50" s="61">
        <v>0</v>
      </c>
      <c r="J50" s="47"/>
      <c r="K50" s="47"/>
      <c r="L50" s="69">
        <v>1</v>
      </c>
      <c r="M50" s="64" t="s">
        <v>171</v>
      </c>
      <c r="N50" s="85" t="s">
        <v>246</v>
      </c>
      <c r="O50" s="20">
        <f t="shared" ref="O50:O83" si="61">IF(DAY(G50)&lt;=10,1,IF(DAY(G50)&gt;20,3,2))</f>
        <v>2</v>
      </c>
      <c r="P50" s="20">
        <f t="shared" ref="P50:P83" si="62">MONTH(G50)</f>
        <v>2</v>
      </c>
      <c r="Q50" s="20">
        <f t="shared" ref="Q50:Q83" si="63">YEAR(G50)</f>
        <v>2006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47" t="s">
        <v>137</v>
      </c>
      <c r="B51" s="47" t="s">
        <v>77</v>
      </c>
      <c r="C51" s="98" t="s">
        <v>266</v>
      </c>
      <c r="D51" s="98"/>
      <c r="E51" s="62">
        <v>1</v>
      </c>
      <c r="F51" s="48"/>
      <c r="G51" s="50">
        <v>38886</v>
      </c>
      <c r="H51" s="50">
        <v>38887</v>
      </c>
      <c r="I51" s="61">
        <v>0</v>
      </c>
      <c r="J51" s="47"/>
      <c r="K51" s="47"/>
      <c r="L51" s="69">
        <v>1</v>
      </c>
      <c r="M51" s="64" t="s">
        <v>171</v>
      </c>
      <c r="N51" s="85" t="s">
        <v>246</v>
      </c>
      <c r="O51" s="20">
        <f t="shared" si="61"/>
        <v>2</v>
      </c>
      <c r="P51" s="20">
        <f t="shared" si="62"/>
        <v>6</v>
      </c>
      <c r="Q51" s="20">
        <f t="shared" si="63"/>
        <v>2006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47" t="s">
        <v>137</v>
      </c>
      <c r="B52" s="47" t="s">
        <v>78</v>
      </c>
      <c r="C52" s="99" t="s">
        <v>273</v>
      </c>
      <c r="D52" s="99" t="s">
        <v>173</v>
      </c>
      <c r="E52" s="62">
        <v>1</v>
      </c>
      <c r="F52" s="48"/>
      <c r="G52" s="50">
        <v>39169</v>
      </c>
      <c r="H52" s="50">
        <v>39175</v>
      </c>
      <c r="I52" s="61">
        <v>0</v>
      </c>
      <c r="J52" s="47"/>
      <c r="K52" s="47"/>
      <c r="L52" s="69">
        <v>1</v>
      </c>
      <c r="M52" s="64" t="s">
        <v>171</v>
      </c>
      <c r="N52" s="85" t="s">
        <v>246</v>
      </c>
      <c r="O52" s="20">
        <f t="shared" si="61"/>
        <v>3</v>
      </c>
      <c r="P52" s="20">
        <f t="shared" si="62"/>
        <v>3</v>
      </c>
      <c r="Q52" s="20">
        <f t="shared" si="63"/>
        <v>2007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47" t="s">
        <v>137</v>
      </c>
      <c r="B53" s="47" t="s">
        <v>81</v>
      </c>
      <c r="C53" s="98" t="s">
        <v>175</v>
      </c>
      <c r="D53" s="98" t="s">
        <v>173</v>
      </c>
      <c r="E53" s="62">
        <v>1</v>
      </c>
      <c r="F53" s="48"/>
      <c r="G53" s="50">
        <v>39210</v>
      </c>
      <c r="H53" s="50">
        <v>39228</v>
      </c>
      <c r="I53" s="61">
        <v>0</v>
      </c>
      <c r="J53" s="47"/>
      <c r="K53" s="47"/>
      <c r="L53" s="69">
        <v>1</v>
      </c>
      <c r="M53" s="64" t="s">
        <v>171</v>
      </c>
      <c r="N53" s="85" t="s">
        <v>246</v>
      </c>
      <c r="O53" s="20">
        <f t="shared" si="61"/>
        <v>1</v>
      </c>
      <c r="P53" s="20">
        <f t="shared" si="62"/>
        <v>5</v>
      </c>
      <c r="Q53" s="20">
        <f t="shared" si="63"/>
        <v>2007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47" t="s">
        <v>137</v>
      </c>
      <c r="B54" s="47" t="s">
        <v>78</v>
      </c>
      <c r="C54" s="99" t="s">
        <v>267</v>
      </c>
      <c r="D54" s="99" t="s">
        <v>142</v>
      </c>
      <c r="E54" s="62">
        <v>1</v>
      </c>
      <c r="F54" s="48"/>
      <c r="G54" s="50">
        <v>39216</v>
      </c>
      <c r="H54" s="50"/>
      <c r="I54" s="61">
        <v>0</v>
      </c>
      <c r="J54" s="47"/>
      <c r="K54" s="47"/>
      <c r="L54" s="69">
        <v>1</v>
      </c>
      <c r="M54" s="64" t="s">
        <v>171</v>
      </c>
      <c r="N54" s="85" t="s">
        <v>246</v>
      </c>
      <c r="O54" s="20">
        <f t="shared" si="61"/>
        <v>2</v>
      </c>
      <c r="P54" s="20">
        <f t="shared" si="62"/>
        <v>5</v>
      </c>
      <c r="Q54" s="20">
        <f t="shared" si="63"/>
        <v>2007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47" t="s">
        <v>137</v>
      </c>
      <c r="B55" s="47" t="s">
        <v>78</v>
      </c>
      <c r="C55" s="47" t="s">
        <v>176</v>
      </c>
      <c r="D55" s="47" t="s">
        <v>177</v>
      </c>
      <c r="E55" s="62">
        <v>1</v>
      </c>
      <c r="F55" s="48"/>
      <c r="G55" s="50">
        <v>39219</v>
      </c>
      <c r="H55" s="50"/>
      <c r="I55" s="61">
        <v>0</v>
      </c>
      <c r="J55" s="47" t="s">
        <v>237</v>
      </c>
      <c r="K55" s="47"/>
      <c r="L55" s="69">
        <v>0</v>
      </c>
      <c r="M55" s="64"/>
      <c r="N55" s="85" t="s">
        <v>246</v>
      </c>
      <c r="O55" s="20">
        <f t="shared" si="61"/>
        <v>2</v>
      </c>
      <c r="P55" s="20">
        <f t="shared" si="62"/>
        <v>5</v>
      </c>
      <c r="Q55" s="20">
        <f t="shared" si="63"/>
        <v>2007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47" t="s">
        <v>137</v>
      </c>
      <c r="B56" s="47" t="s">
        <v>78</v>
      </c>
      <c r="C56" s="47" t="s">
        <v>178</v>
      </c>
      <c r="D56" s="47"/>
      <c r="E56" s="62">
        <v>1</v>
      </c>
      <c r="F56" s="48"/>
      <c r="G56" s="50">
        <v>39222</v>
      </c>
      <c r="H56" s="50"/>
      <c r="I56" s="61">
        <v>0</v>
      </c>
      <c r="J56" s="47" t="s">
        <v>237</v>
      </c>
      <c r="K56" s="47"/>
      <c r="L56" s="69">
        <v>0</v>
      </c>
      <c r="M56" s="64"/>
      <c r="N56" s="85" t="s">
        <v>246</v>
      </c>
      <c r="O56" s="20">
        <f t="shared" si="61"/>
        <v>2</v>
      </c>
      <c r="P56" s="20">
        <f t="shared" si="62"/>
        <v>5</v>
      </c>
      <c r="Q56" s="20">
        <f t="shared" si="63"/>
        <v>2007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47" t="s">
        <v>137</v>
      </c>
      <c r="B57" s="47" t="s">
        <v>70</v>
      </c>
      <c r="C57" s="47" t="s">
        <v>179</v>
      </c>
      <c r="D57" s="47" t="s">
        <v>180</v>
      </c>
      <c r="E57" s="62">
        <v>1</v>
      </c>
      <c r="F57" s="48"/>
      <c r="G57" s="50">
        <v>39266</v>
      </c>
      <c r="H57" s="50">
        <v>39277</v>
      </c>
      <c r="I57" s="61">
        <v>0</v>
      </c>
      <c r="J57" s="47"/>
      <c r="K57" s="47"/>
      <c r="L57" s="69">
        <v>1</v>
      </c>
      <c r="M57" s="64" t="s">
        <v>171</v>
      </c>
      <c r="N57" s="85" t="s">
        <v>246</v>
      </c>
      <c r="O57" s="20">
        <f t="shared" si="61"/>
        <v>1</v>
      </c>
      <c r="P57" s="20">
        <f t="shared" si="62"/>
        <v>7</v>
      </c>
      <c r="Q57" s="20">
        <f t="shared" si="63"/>
        <v>2007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47" t="s">
        <v>137</v>
      </c>
      <c r="B58" s="47" t="s">
        <v>67</v>
      </c>
      <c r="C58" s="47" t="s">
        <v>181</v>
      </c>
      <c r="D58" s="47" t="s">
        <v>182</v>
      </c>
      <c r="E58" s="62">
        <v>1</v>
      </c>
      <c r="F58" s="48"/>
      <c r="G58" s="50">
        <v>39267</v>
      </c>
      <c r="H58" s="50">
        <v>39269</v>
      </c>
      <c r="I58" s="61">
        <v>0</v>
      </c>
      <c r="J58" s="47"/>
      <c r="K58" s="47"/>
      <c r="L58" s="69">
        <v>1</v>
      </c>
      <c r="M58" s="64" t="s">
        <v>171</v>
      </c>
      <c r="N58" s="85" t="s">
        <v>246</v>
      </c>
      <c r="O58" s="20">
        <f t="shared" si="61"/>
        <v>1</v>
      </c>
      <c r="P58" s="20">
        <f t="shared" si="62"/>
        <v>7</v>
      </c>
      <c r="Q58" s="20">
        <f t="shared" si="63"/>
        <v>2007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47" t="s">
        <v>137</v>
      </c>
      <c r="B59" s="47" t="s">
        <v>79</v>
      </c>
      <c r="C59" s="47" t="s">
        <v>234</v>
      </c>
      <c r="D59" s="47" t="s">
        <v>274</v>
      </c>
      <c r="E59" s="62">
        <v>1</v>
      </c>
      <c r="F59" s="48"/>
      <c r="G59" s="50">
        <v>39367</v>
      </c>
      <c r="H59" s="50">
        <v>39530</v>
      </c>
      <c r="I59" s="61">
        <v>0</v>
      </c>
      <c r="J59" s="47"/>
      <c r="K59" s="47"/>
      <c r="L59" s="69">
        <v>1</v>
      </c>
      <c r="M59" s="64" t="s">
        <v>171</v>
      </c>
      <c r="N59" s="85" t="s">
        <v>246</v>
      </c>
      <c r="O59" s="20">
        <f t="shared" si="61"/>
        <v>2</v>
      </c>
      <c r="P59" s="20">
        <f t="shared" si="62"/>
        <v>10</v>
      </c>
      <c r="Q59" s="20">
        <f t="shared" si="63"/>
        <v>2007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47" t="s">
        <v>137</v>
      </c>
      <c r="B60" s="47" t="s">
        <v>81</v>
      </c>
      <c r="C60" s="47" t="s">
        <v>184</v>
      </c>
      <c r="D60" s="47" t="s">
        <v>144</v>
      </c>
      <c r="E60" s="62">
        <v>1</v>
      </c>
      <c r="F60" s="48"/>
      <c r="G60" s="50">
        <v>39549</v>
      </c>
      <c r="H60" s="50">
        <v>39554</v>
      </c>
      <c r="I60" s="61">
        <v>0</v>
      </c>
      <c r="J60" s="47"/>
      <c r="K60" s="47"/>
      <c r="L60" s="69">
        <v>1</v>
      </c>
      <c r="M60" s="64" t="s">
        <v>171</v>
      </c>
      <c r="N60" s="85" t="s">
        <v>246</v>
      </c>
      <c r="O60" s="20">
        <f t="shared" si="61"/>
        <v>2</v>
      </c>
      <c r="P60" s="20">
        <f t="shared" si="62"/>
        <v>4</v>
      </c>
      <c r="Q60" s="20">
        <f t="shared" si="63"/>
        <v>2008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47" t="s">
        <v>137</v>
      </c>
      <c r="B61" s="47" t="s">
        <v>77</v>
      </c>
      <c r="C61" s="47" t="s">
        <v>185</v>
      </c>
      <c r="D61" s="47"/>
      <c r="E61" s="62">
        <v>1</v>
      </c>
      <c r="F61" s="48"/>
      <c r="G61" s="50">
        <v>39559</v>
      </c>
      <c r="H61" s="50">
        <v>39560</v>
      </c>
      <c r="I61" s="61">
        <v>0</v>
      </c>
      <c r="J61" s="47"/>
      <c r="K61" s="47"/>
      <c r="L61" s="69">
        <v>1</v>
      </c>
      <c r="M61" s="64" t="s">
        <v>171</v>
      </c>
      <c r="N61" s="85" t="s">
        <v>246</v>
      </c>
      <c r="O61" s="20">
        <f t="shared" si="61"/>
        <v>3</v>
      </c>
      <c r="P61" s="20">
        <f t="shared" si="62"/>
        <v>4</v>
      </c>
      <c r="Q61" s="20">
        <f t="shared" si="63"/>
        <v>2008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47" t="s">
        <v>137</v>
      </c>
      <c r="B62" s="47" t="s">
        <v>70</v>
      </c>
      <c r="C62" s="47" t="s">
        <v>186</v>
      </c>
      <c r="D62" s="47" t="s">
        <v>187</v>
      </c>
      <c r="E62" s="62">
        <v>1</v>
      </c>
      <c r="F62" s="48"/>
      <c r="G62" s="50">
        <v>39851</v>
      </c>
      <c r="H62" s="50"/>
      <c r="I62" s="61">
        <v>0</v>
      </c>
      <c r="J62" s="47" t="s">
        <v>241</v>
      </c>
      <c r="K62" s="63"/>
      <c r="L62" s="69">
        <v>1</v>
      </c>
      <c r="M62" s="64" t="s">
        <v>188</v>
      </c>
      <c r="N62" s="85" t="s">
        <v>247</v>
      </c>
      <c r="O62" s="20">
        <f t="shared" si="61"/>
        <v>1</v>
      </c>
      <c r="P62" s="20">
        <f t="shared" si="62"/>
        <v>2</v>
      </c>
      <c r="Q62" s="20">
        <f t="shared" si="63"/>
        <v>2009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47" t="s">
        <v>137</v>
      </c>
      <c r="B63" s="47" t="s">
        <v>70</v>
      </c>
      <c r="C63" s="47" t="s">
        <v>189</v>
      </c>
      <c r="D63" s="47"/>
      <c r="E63" s="62">
        <v>1</v>
      </c>
      <c r="F63" s="48"/>
      <c r="G63" s="50">
        <v>39851</v>
      </c>
      <c r="H63" s="50"/>
      <c r="I63" s="61">
        <v>0</v>
      </c>
      <c r="J63" s="47" t="s">
        <v>191</v>
      </c>
      <c r="K63" s="63"/>
      <c r="L63" s="69">
        <v>0</v>
      </c>
      <c r="M63" s="64" t="s">
        <v>190</v>
      </c>
      <c r="N63" s="85" t="s">
        <v>247</v>
      </c>
      <c r="O63" s="20">
        <f t="shared" si="61"/>
        <v>1</v>
      </c>
      <c r="P63" s="20">
        <f t="shared" si="62"/>
        <v>2</v>
      </c>
      <c r="Q63" s="20">
        <f t="shared" si="63"/>
        <v>2009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47" t="s">
        <v>137</v>
      </c>
      <c r="B64" s="47" t="s">
        <v>70</v>
      </c>
      <c r="C64" s="47" t="s">
        <v>192</v>
      </c>
      <c r="D64" s="47" t="s">
        <v>193</v>
      </c>
      <c r="E64" s="62">
        <v>1</v>
      </c>
      <c r="F64" s="48"/>
      <c r="G64" s="50">
        <v>39868</v>
      </c>
      <c r="H64" s="50">
        <v>39880</v>
      </c>
      <c r="I64" s="61">
        <v>0</v>
      </c>
      <c r="J64" s="63"/>
      <c r="K64" s="63"/>
      <c r="L64" s="69">
        <v>1</v>
      </c>
      <c r="M64" s="64" t="s">
        <v>190</v>
      </c>
      <c r="N64" s="85" t="s">
        <v>247</v>
      </c>
      <c r="O64" s="20">
        <f t="shared" si="61"/>
        <v>3</v>
      </c>
      <c r="P64" s="20">
        <f t="shared" si="62"/>
        <v>2</v>
      </c>
      <c r="Q64" s="20">
        <f t="shared" si="63"/>
        <v>2009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47" t="s">
        <v>137</v>
      </c>
      <c r="B65" s="47" t="s">
        <v>81</v>
      </c>
      <c r="C65" s="47" t="s">
        <v>194</v>
      </c>
      <c r="D65" s="47" t="s">
        <v>173</v>
      </c>
      <c r="E65" s="62">
        <v>1</v>
      </c>
      <c r="F65" s="48"/>
      <c r="G65" s="50">
        <v>39932</v>
      </c>
      <c r="H65" s="50">
        <v>39935</v>
      </c>
      <c r="I65" s="61">
        <v>0</v>
      </c>
      <c r="J65" s="63"/>
      <c r="K65" s="63"/>
      <c r="L65" s="69">
        <v>1</v>
      </c>
      <c r="M65" s="64" t="s">
        <v>190</v>
      </c>
      <c r="N65" s="85" t="s">
        <v>247</v>
      </c>
      <c r="O65" s="20">
        <f t="shared" si="61"/>
        <v>3</v>
      </c>
      <c r="P65" s="20">
        <f t="shared" si="62"/>
        <v>4</v>
      </c>
      <c r="Q65" s="20">
        <f t="shared" si="63"/>
        <v>2009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47" t="s">
        <v>137</v>
      </c>
      <c r="B66" s="47" t="s">
        <v>77</v>
      </c>
      <c r="C66" s="47" t="s">
        <v>185</v>
      </c>
      <c r="D66" s="47"/>
      <c r="E66" s="62">
        <v>1</v>
      </c>
      <c r="F66" s="48"/>
      <c r="G66" s="50">
        <v>39933</v>
      </c>
      <c r="H66" s="50">
        <v>39936</v>
      </c>
      <c r="I66" s="61">
        <v>0</v>
      </c>
      <c r="J66" s="63"/>
      <c r="K66" s="63"/>
      <c r="L66" s="69">
        <v>1</v>
      </c>
      <c r="M66" s="64" t="s">
        <v>190</v>
      </c>
      <c r="N66" s="85" t="s">
        <v>247</v>
      </c>
      <c r="O66" s="20">
        <f t="shared" si="61"/>
        <v>3</v>
      </c>
      <c r="P66" s="20">
        <f t="shared" si="62"/>
        <v>4</v>
      </c>
      <c r="Q66" s="20">
        <f t="shared" si="63"/>
        <v>2009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104" si="64">IF(Q66=1977,IF($E66=0,"",$E66),"")</f>
        <v/>
      </c>
      <c r="DD66" s="23" t="str">
        <f t="shared" ref="DD66:DD104" si="65">IF(Q66=1978,IF($E66=0,"",$E66),"")</f>
        <v/>
      </c>
      <c r="DE66" s="23" t="str">
        <f t="shared" ref="DE66:DE104" si="66">IF(Q66=1979,IF($E66=0,"",$E66),"")</f>
        <v/>
      </c>
      <c r="DF66" s="23" t="str">
        <f t="shared" ref="DF66:DF104" si="67">IF(Q66=1980,IF($E66=0,"",$E66),"")</f>
        <v/>
      </c>
      <c r="DG66" s="23" t="str">
        <f t="shared" ref="DG66:DG104" si="68">IF(Q66=1981,IF($E66=0,"",$E66),"")</f>
        <v/>
      </c>
      <c r="DH66" s="23" t="str">
        <f t="shared" ref="DH66:DH104" si="69">IF(Q66=1982,IF($E66=0,"",$E66),"")</f>
        <v/>
      </c>
      <c r="DI66" s="23" t="str">
        <f t="shared" ref="DI66:DI104" si="70">IF(Q66=1983,IF($E66=0,"",$E66),"")</f>
        <v/>
      </c>
      <c r="DJ66" s="23" t="str">
        <f t="shared" ref="DJ66:DJ104" si="71">IF(Q66=1984,IF($E66=0,"",$E66),"")</f>
        <v/>
      </c>
      <c r="DK66" s="23" t="str">
        <f t="shared" ref="DK66:DK104" si="72">IF(Q66=1985,IF($E66=0,"",$E66),"")</f>
        <v/>
      </c>
      <c r="DL66" s="23" t="str">
        <f t="shared" ref="DL66:DL104" si="73">IF(Q66=1986,IF($E66=0,"",$E66),"")</f>
        <v/>
      </c>
      <c r="DM66" s="23" t="str">
        <f t="shared" ref="DM66:DM104" si="74">IF(Q66=1987,IF($E66=0,"",$E66),"")</f>
        <v/>
      </c>
      <c r="DN66" s="23" t="str">
        <f t="shared" ref="DN66:DN104" si="75">IF(Q66=1988,IF($E66=0,"",$E66),"")</f>
        <v/>
      </c>
      <c r="DO66" s="23" t="str">
        <f t="shared" ref="DO66:DO104" si="76">IF(Q66=1989,IF($E66=0,"",$E66),"")</f>
        <v/>
      </c>
      <c r="DP66" s="23" t="str">
        <f t="shared" ref="DP66:DP104" si="77">IF(Q66=1990,IF($E66=0,"",$E66),"")</f>
        <v/>
      </c>
      <c r="DQ66" s="23" t="str">
        <f t="shared" ref="DQ66:DQ104" si="78">IF(Q66=1991,IF($E66=0,"",$E66),"")</f>
        <v/>
      </c>
      <c r="DR66" s="23" t="str">
        <f t="shared" ref="DR66:DR104" si="79">IF(Q66=1992,IF($E66=0,"",$E66),"")</f>
        <v/>
      </c>
      <c r="DS66" s="23" t="str">
        <f t="shared" ref="DS66:DS104" si="80">IF(Q66=1993,IF($E66=0,"",$E66),"")</f>
        <v/>
      </c>
      <c r="DT66" s="23" t="str">
        <f t="shared" ref="DT66:DT104" si="81">IF(Q66=1994,IF($E66=0,"",$E66),"")</f>
        <v/>
      </c>
      <c r="DU66" s="23" t="str">
        <f t="shared" ref="DU66:DU104" si="82">IF(Q66=1995,IF($E66=0,"",$E66),"")</f>
        <v/>
      </c>
      <c r="DV66" s="23" t="str">
        <f t="shared" ref="DV66:DV104" si="83">IF(Q66=1996,IF($E66=0,"",$E66),"")</f>
        <v/>
      </c>
      <c r="DW66" s="23" t="str">
        <f t="shared" ref="DW66:DW104" si="84">IF(Q66=1997,IF($E66=0,"",$E66),"")</f>
        <v/>
      </c>
      <c r="DX66" s="23" t="str">
        <f t="shared" ref="DX66:DX104" si="85">IF(Q66=1998,IF($E66=0,"",$E66),"")</f>
        <v/>
      </c>
      <c r="DY66" s="23" t="str">
        <f t="shared" ref="DY66:DY104" si="86">IF(Q66=1999,IF($E66=0,"",$E66),"")</f>
        <v/>
      </c>
      <c r="DZ66" s="23" t="str">
        <f t="shared" ref="DZ66:DZ104" si="87">IF(Q66=2000,IF($E66=0,"",$E66),"")</f>
        <v/>
      </c>
      <c r="EA66" s="23" t="str">
        <f t="shared" ref="EA66:EA104" si="88">IF(Q66=2001,IF($E66=0,"",$E66),"")</f>
        <v/>
      </c>
      <c r="EB66" s="23" t="str">
        <f t="shared" ref="EB66:EB104" si="89">IF(Q66=2002,IF($E66=0,"",$E66),"")</f>
        <v/>
      </c>
      <c r="EC66" s="23" t="str">
        <f t="shared" ref="EC66:EC104" si="90">IF(Q66=2003,IF($E66=0,"",$E66),"")</f>
        <v/>
      </c>
      <c r="ED66" s="23" t="str">
        <f t="shared" ref="ED66:ED104" si="91">IF(Q66=2004,IF($E66=0,"",$E66),"")</f>
        <v/>
      </c>
      <c r="EE66" s="23" t="str">
        <f t="shared" ref="EE66:EE104" si="92">IF(Q66=2005,IF($E66=0,"",$E66),"")</f>
        <v/>
      </c>
    </row>
    <row r="67" spans="1:135" ht="11.25" customHeight="1">
      <c r="A67" s="47" t="s">
        <v>137</v>
      </c>
      <c r="B67" s="47" t="s">
        <v>70</v>
      </c>
      <c r="C67" s="47" t="s">
        <v>195</v>
      </c>
      <c r="D67" s="47" t="s">
        <v>196</v>
      </c>
      <c r="E67" s="62">
        <v>1</v>
      </c>
      <c r="F67" s="48"/>
      <c r="G67" s="50">
        <v>39949</v>
      </c>
      <c r="H67" s="50">
        <v>39950</v>
      </c>
      <c r="I67" s="61">
        <v>0</v>
      </c>
      <c r="J67" s="63"/>
      <c r="K67" s="63"/>
      <c r="L67" s="69">
        <v>1</v>
      </c>
      <c r="M67" s="64" t="s">
        <v>190</v>
      </c>
      <c r="N67" s="85" t="s">
        <v>247</v>
      </c>
      <c r="O67" s="20">
        <f t="shared" si="61"/>
        <v>2</v>
      </c>
      <c r="P67" s="20">
        <f t="shared" si="62"/>
        <v>5</v>
      </c>
      <c r="Q67" s="20">
        <f t="shared" si="63"/>
        <v>2009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47" t="s">
        <v>137</v>
      </c>
      <c r="B68" s="47" t="s">
        <v>77</v>
      </c>
      <c r="C68" s="47" t="s">
        <v>185</v>
      </c>
      <c r="D68" s="47"/>
      <c r="E68" s="62">
        <v>1</v>
      </c>
      <c r="F68" s="48"/>
      <c r="G68" s="50">
        <v>39992</v>
      </c>
      <c r="H68" s="50">
        <v>39994</v>
      </c>
      <c r="I68" s="61">
        <v>0</v>
      </c>
      <c r="J68" s="63"/>
      <c r="K68" s="63"/>
      <c r="L68" s="69">
        <v>1</v>
      </c>
      <c r="M68" s="64" t="s">
        <v>190</v>
      </c>
      <c r="N68" s="85" t="s">
        <v>247</v>
      </c>
      <c r="O68" s="20">
        <f t="shared" si="61"/>
        <v>3</v>
      </c>
      <c r="P68" s="20">
        <f t="shared" si="62"/>
        <v>6</v>
      </c>
      <c r="Q68" s="20">
        <f t="shared" si="63"/>
        <v>2009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47" t="s">
        <v>137</v>
      </c>
      <c r="B69" s="47" t="s">
        <v>78</v>
      </c>
      <c r="C69" s="47" t="s">
        <v>197</v>
      </c>
      <c r="D69" s="47" t="s">
        <v>173</v>
      </c>
      <c r="E69" s="62">
        <v>1</v>
      </c>
      <c r="F69" s="48"/>
      <c r="G69" s="50">
        <v>39999</v>
      </c>
      <c r="H69" s="50">
        <v>40012</v>
      </c>
      <c r="I69" s="61">
        <v>0</v>
      </c>
      <c r="J69" s="63"/>
      <c r="K69" s="63"/>
      <c r="L69" s="69">
        <v>1</v>
      </c>
      <c r="M69" s="64" t="s">
        <v>190</v>
      </c>
      <c r="N69" s="85" t="s">
        <v>247</v>
      </c>
      <c r="O69" s="20">
        <f t="shared" si="61"/>
        <v>1</v>
      </c>
      <c r="P69" s="20">
        <f t="shared" si="62"/>
        <v>7</v>
      </c>
      <c r="Q69" s="20">
        <f t="shared" si="63"/>
        <v>2009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47" t="s">
        <v>137</v>
      </c>
      <c r="B70" s="47" t="s">
        <v>81</v>
      </c>
      <c r="C70" s="47" t="s">
        <v>198</v>
      </c>
      <c r="D70" s="47" t="s">
        <v>173</v>
      </c>
      <c r="E70" s="62">
        <v>1</v>
      </c>
      <c r="F70" s="48"/>
      <c r="G70" s="50">
        <v>40029</v>
      </c>
      <c r="H70" s="50">
        <v>40033</v>
      </c>
      <c r="I70" s="61">
        <v>0</v>
      </c>
      <c r="J70" s="63"/>
      <c r="K70" s="63"/>
      <c r="L70" s="69">
        <v>1</v>
      </c>
      <c r="M70" s="64" t="s">
        <v>190</v>
      </c>
      <c r="N70" s="85" t="s">
        <v>247</v>
      </c>
      <c r="O70" s="20">
        <f t="shared" si="61"/>
        <v>1</v>
      </c>
      <c r="P70" s="20">
        <f t="shared" si="62"/>
        <v>8</v>
      </c>
      <c r="Q70" s="20">
        <f t="shared" si="63"/>
        <v>2009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72" t="s">
        <v>137</v>
      </c>
      <c r="B71" s="72" t="s">
        <v>66</v>
      </c>
      <c r="C71" s="47" t="s">
        <v>211</v>
      </c>
      <c r="D71" s="47"/>
      <c r="E71" s="83">
        <v>1</v>
      </c>
      <c r="F71" s="73"/>
      <c r="G71" s="74">
        <v>40102</v>
      </c>
      <c r="H71" s="74"/>
      <c r="I71" s="75">
        <v>0</v>
      </c>
      <c r="J71" s="76"/>
      <c r="K71" s="76"/>
      <c r="L71" s="77">
        <v>1</v>
      </c>
      <c r="M71" s="78" t="s">
        <v>212</v>
      </c>
      <c r="N71" s="85" t="s">
        <v>248</v>
      </c>
      <c r="O71" s="79">
        <f>IF(DAY(G71)&lt;=10,1,IF(DAY(G71)&gt;20,3,2))</f>
        <v>2</v>
      </c>
      <c r="P71" s="79">
        <f>MONTH(G71)</f>
        <v>10</v>
      </c>
      <c r="Q71" s="79">
        <f>YEAR(G71)</f>
        <v>2009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</row>
    <row r="72" spans="1:135" ht="11.25" customHeight="1">
      <c r="A72" s="47" t="s">
        <v>137</v>
      </c>
      <c r="B72" s="47" t="s">
        <v>77</v>
      </c>
      <c r="C72" s="47" t="s">
        <v>199</v>
      </c>
      <c r="D72" s="47" t="s">
        <v>200</v>
      </c>
      <c r="E72" s="62">
        <v>1</v>
      </c>
      <c r="F72" s="48"/>
      <c r="G72" s="50">
        <v>40122</v>
      </c>
      <c r="H72" s="50"/>
      <c r="I72" s="61">
        <v>0</v>
      </c>
      <c r="J72" s="63"/>
      <c r="K72" s="63"/>
      <c r="L72" s="69">
        <v>1</v>
      </c>
      <c r="M72" s="64" t="s">
        <v>190</v>
      </c>
      <c r="N72" s="85" t="s">
        <v>247</v>
      </c>
      <c r="O72" s="20">
        <f t="shared" si="61"/>
        <v>1</v>
      </c>
      <c r="P72" s="20">
        <f t="shared" si="62"/>
        <v>11</v>
      </c>
      <c r="Q72" s="20">
        <f t="shared" si="63"/>
        <v>2009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47" t="s">
        <v>137</v>
      </c>
      <c r="B73" s="47" t="s">
        <v>77</v>
      </c>
      <c r="C73" s="47" t="s">
        <v>185</v>
      </c>
      <c r="D73" s="47"/>
      <c r="E73" s="62">
        <v>1</v>
      </c>
      <c r="F73" s="48"/>
      <c r="G73" s="50">
        <v>40128</v>
      </c>
      <c r="H73" s="50">
        <v>40134</v>
      </c>
      <c r="I73" s="61">
        <v>0</v>
      </c>
      <c r="J73" s="63"/>
      <c r="K73" s="63"/>
      <c r="L73" s="69">
        <v>1</v>
      </c>
      <c r="M73" s="64" t="s">
        <v>190</v>
      </c>
      <c r="N73" s="85" t="s">
        <v>247</v>
      </c>
      <c r="O73" s="20">
        <f t="shared" si="61"/>
        <v>2</v>
      </c>
      <c r="P73" s="20">
        <f t="shared" si="62"/>
        <v>11</v>
      </c>
      <c r="Q73" s="20">
        <f t="shared" si="63"/>
        <v>2009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47" t="s">
        <v>137</v>
      </c>
      <c r="B74" s="47" t="s">
        <v>73</v>
      </c>
      <c r="C74" s="47" t="s">
        <v>169</v>
      </c>
      <c r="D74" s="47"/>
      <c r="E74" s="62">
        <v>1</v>
      </c>
      <c r="F74" s="48"/>
      <c r="G74" s="50">
        <v>40153</v>
      </c>
      <c r="H74" s="50">
        <v>40159</v>
      </c>
      <c r="I74" s="61">
        <v>0</v>
      </c>
      <c r="J74" s="63"/>
      <c r="K74" s="63"/>
      <c r="L74" s="69">
        <v>1</v>
      </c>
      <c r="M74" s="64" t="s">
        <v>190</v>
      </c>
      <c r="N74" s="85" t="s">
        <v>247</v>
      </c>
      <c r="O74" s="20">
        <f t="shared" si="61"/>
        <v>1</v>
      </c>
      <c r="P74" s="20">
        <f t="shared" si="62"/>
        <v>12</v>
      </c>
      <c r="Q74" s="20">
        <f t="shared" si="63"/>
        <v>2009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47" t="s">
        <v>137</v>
      </c>
      <c r="B75" s="47" t="s">
        <v>65</v>
      </c>
      <c r="C75" s="47" t="s">
        <v>202</v>
      </c>
      <c r="D75" s="47"/>
      <c r="E75" s="62">
        <v>1</v>
      </c>
      <c r="F75" s="48"/>
      <c r="G75" s="50">
        <v>40161</v>
      </c>
      <c r="H75" s="50"/>
      <c r="I75" s="61">
        <v>0</v>
      </c>
      <c r="J75" s="63"/>
      <c r="K75" s="63"/>
      <c r="L75" s="69">
        <v>1</v>
      </c>
      <c r="M75" s="64" t="s">
        <v>190</v>
      </c>
      <c r="N75" s="85" t="s">
        <v>247</v>
      </c>
      <c r="O75" s="20">
        <f t="shared" si="61"/>
        <v>2</v>
      </c>
      <c r="P75" s="20">
        <f t="shared" si="62"/>
        <v>12</v>
      </c>
      <c r="Q75" s="20">
        <f t="shared" si="63"/>
        <v>2009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47" t="s">
        <v>137</v>
      </c>
      <c r="B76" s="47" t="s">
        <v>77</v>
      </c>
      <c r="C76" s="47" t="s">
        <v>203</v>
      </c>
      <c r="D76" s="47" t="s">
        <v>204</v>
      </c>
      <c r="E76" s="62">
        <v>1</v>
      </c>
      <c r="F76" s="48"/>
      <c r="G76" s="50">
        <v>40168</v>
      </c>
      <c r="H76" s="50"/>
      <c r="I76" s="61">
        <v>0</v>
      </c>
      <c r="J76" s="47"/>
      <c r="K76" s="47"/>
      <c r="L76" s="69">
        <v>1</v>
      </c>
      <c r="M76" s="64" t="s">
        <v>190</v>
      </c>
      <c r="N76" s="85" t="s">
        <v>247</v>
      </c>
      <c r="O76" s="20">
        <f t="shared" si="61"/>
        <v>3</v>
      </c>
      <c r="P76" s="20">
        <f t="shared" si="62"/>
        <v>12</v>
      </c>
      <c r="Q76" s="20">
        <f t="shared" si="63"/>
        <v>2009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72" t="s">
        <v>137</v>
      </c>
      <c r="B77" s="72" t="s">
        <v>76</v>
      </c>
      <c r="C77" s="47" t="s">
        <v>213</v>
      </c>
      <c r="D77" s="47"/>
      <c r="E77" s="83">
        <v>1</v>
      </c>
      <c r="F77" s="73"/>
      <c r="G77" s="74">
        <v>40187</v>
      </c>
      <c r="H77" s="74">
        <v>40299</v>
      </c>
      <c r="I77" s="75">
        <v>0</v>
      </c>
      <c r="J77" s="72"/>
      <c r="K77" s="72"/>
      <c r="L77" s="77">
        <v>1</v>
      </c>
      <c r="M77" s="78" t="s">
        <v>214</v>
      </c>
      <c r="N77" s="85" t="s">
        <v>248</v>
      </c>
      <c r="O77" s="79">
        <f>IF(DAY(G77)&lt;=10,1,IF(DAY(G77)&gt;20,3,2))</f>
        <v>1</v>
      </c>
      <c r="P77" s="79">
        <f>MONTH(G77)</f>
        <v>1</v>
      </c>
      <c r="Q77" s="79">
        <f>YEAR(G77)</f>
        <v>2010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</row>
    <row r="78" spans="1:135" ht="11.25" customHeight="1">
      <c r="A78" s="72" t="s">
        <v>137</v>
      </c>
      <c r="B78" s="72" t="s">
        <v>76</v>
      </c>
      <c r="C78" s="47" t="s">
        <v>213</v>
      </c>
      <c r="D78" s="47"/>
      <c r="E78" s="83">
        <v>1</v>
      </c>
      <c r="F78" s="73"/>
      <c r="G78" s="74">
        <v>40509</v>
      </c>
      <c r="H78" s="74">
        <v>40596</v>
      </c>
      <c r="I78" s="75">
        <v>0</v>
      </c>
      <c r="J78" s="72" t="s">
        <v>191</v>
      </c>
      <c r="K78" s="72"/>
      <c r="L78" s="77">
        <v>0</v>
      </c>
      <c r="M78" s="78" t="s">
        <v>212</v>
      </c>
      <c r="N78" s="85" t="s">
        <v>248</v>
      </c>
      <c r="O78" s="79">
        <f>IF(DAY(G78)&lt;=10,1,IF(DAY(G78)&gt;20,3,2))</f>
        <v>3</v>
      </c>
      <c r="P78" s="79">
        <f>MONTH(G78)</f>
        <v>11</v>
      </c>
      <c r="Q78" s="79">
        <f>YEAR(G78)</f>
        <v>2010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</row>
    <row r="79" spans="1:135" ht="11.25" customHeight="1">
      <c r="A79" s="47" t="s">
        <v>137</v>
      </c>
      <c r="B79" s="47" t="s">
        <v>77</v>
      </c>
      <c r="C79" s="47" t="s">
        <v>205</v>
      </c>
      <c r="D79" s="47"/>
      <c r="E79" s="62">
        <v>1</v>
      </c>
      <c r="F79" s="48"/>
      <c r="G79" s="50">
        <v>40196</v>
      </c>
      <c r="H79" s="50">
        <v>40203</v>
      </c>
      <c r="I79" s="61">
        <v>0</v>
      </c>
      <c r="J79" s="47"/>
      <c r="K79" s="47"/>
      <c r="L79" s="69">
        <v>1</v>
      </c>
      <c r="M79" s="64" t="s">
        <v>201</v>
      </c>
      <c r="N79" s="85" t="s">
        <v>249</v>
      </c>
      <c r="O79" s="20">
        <f t="shared" si="61"/>
        <v>2</v>
      </c>
      <c r="P79" s="20">
        <f t="shared" si="62"/>
        <v>1</v>
      </c>
      <c r="Q79" s="20">
        <f t="shared" si="63"/>
        <v>2010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47" t="s">
        <v>137</v>
      </c>
      <c r="B80" s="47" t="s">
        <v>65</v>
      </c>
      <c r="C80" s="47" t="s">
        <v>206</v>
      </c>
      <c r="D80" s="47"/>
      <c r="E80" s="62">
        <v>1</v>
      </c>
      <c r="F80" s="48"/>
      <c r="G80" s="50">
        <v>40275</v>
      </c>
      <c r="H80" s="50">
        <v>40281</v>
      </c>
      <c r="I80" s="61">
        <v>0</v>
      </c>
      <c r="J80" s="47"/>
      <c r="K80" s="47"/>
      <c r="L80" s="69">
        <v>1</v>
      </c>
      <c r="M80" s="64" t="s">
        <v>201</v>
      </c>
      <c r="N80" s="85" t="s">
        <v>249</v>
      </c>
      <c r="O80" s="20">
        <f t="shared" si="61"/>
        <v>1</v>
      </c>
      <c r="P80" s="20">
        <f t="shared" si="62"/>
        <v>4</v>
      </c>
      <c r="Q80" s="20">
        <f t="shared" si="63"/>
        <v>2010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47" t="s">
        <v>137</v>
      </c>
      <c r="B81" s="47" t="s">
        <v>77</v>
      </c>
      <c r="C81" s="47" t="s">
        <v>185</v>
      </c>
      <c r="D81" s="47"/>
      <c r="E81" s="62">
        <v>1</v>
      </c>
      <c r="F81" s="48"/>
      <c r="G81" s="50">
        <v>40289</v>
      </c>
      <c r="H81" s="50">
        <v>40300</v>
      </c>
      <c r="I81" s="61">
        <v>0</v>
      </c>
      <c r="J81" s="47"/>
      <c r="K81" s="47"/>
      <c r="L81" s="69">
        <v>1</v>
      </c>
      <c r="M81" s="64" t="s">
        <v>201</v>
      </c>
      <c r="N81" s="85" t="s">
        <v>249</v>
      </c>
      <c r="O81" s="20">
        <f t="shared" si="61"/>
        <v>3</v>
      </c>
      <c r="P81" s="20">
        <f t="shared" si="62"/>
        <v>4</v>
      </c>
      <c r="Q81" s="20">
        <f t="shared" si="63"/>
        <v>2010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47" t="s">
        <v>137</v>
      </c>
      <c r="B82" s="47" t="s">
        <v>77</v>
      </c>
      <c r="C82" s="47" t="s">
        <v>185</v>
      </c>
      <c r="D82" s="47"/>
      <c r="E82" s="62">
        <v>1</v>
      </c>
      <c r="F82" s="48"/>
      <c r="G82" s="50">
        <v>40328</v>
      </c>
      <c r="H82" s="50">
        <v>40333</v>
      </c>
      <c r="I82" s="61">
        <v>0</v>
      </c>
      <c r="J82" s="47"/>
      <c r="K82" s="47"/>
      <c r="L82" s="69">
        <v>1</v>
      </c>
      <c r="M82" s="64" t="s">
        <v>201</v>
      </c>
      <c r="N82" s="85" t="s">
        <v>249</v>
      </c>
      <c r="O82" s="20">
        <f t="shared" si="61"/>
        <v>3</v>
      </c>
      <c r="P82" s="20">
        <f t="shared" si="62"/>
        <v>5</v>
      </c>
      <c r="Q82" s="20">
        <f t="shared" si="63"/>
        <v>2010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47" t="s">
        <v>137</v>
      </c>
      <c r="B83" s="47" t="s">
        <v>66</v>
      </c>
      <c r="C83" s="47" t="s">
        <v>207</v>
      </c>
      <c r="D83" s="47" t="s">
        <v>208</v>
      </c>
      <c r="E83" s="62">
        <v>1</v>
      </c>
      <c r="F83" s="48"/>
      <c r="G83" s="50">
        <v>40463</v>
      </c>
      <c r="H83" s="50">
        <v>40481</v>
      </c>
      <c r="I83" s="61">
        <v>0</v>
      </c>
      <c r="J83" s="47"/>
      <c r="K83" s="47"/>
      <c r="L83" s="69">
        <v>1</v>
      </c>
      <c r="M83" s="64" t="s">
        <v>201</v>
      </c>
      <c r="N83" s="85" t="s">
        <v>249</v>
      </c>
      <c r="O83" s="20">
        <f t="shared" si="61"/>
        <v>2</v>
      </c>
      <c r="P83" s="20">
        <f t="shared" si="62"/>
        <v>10</v>
      </c>
      <c r="Q83" s="20">
        <f t="shared" si="63"/>
        <v>2010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 t="str">
        <f t="shared" si="88"/>
        <v/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47" t="s">
        <v>137</v>
      </c>
      <c r="B84" s="72" t="s">
        <v>66</v>
      </c>
      <c r="C84" s="47" t="s">
        <v>217</v>
      </c>
      <c r="D84" s="47"/>
      <c r="E84" s="83">
        <v>1</v>
      </c>
      <c r="F84" s="73"/>
      <c r="G84" s="74">
        <v>40684</v>
      </c>
      <c r="H84" s="74"/>
      <c r="I84" s="75">
        <v>0</v>
      </c>
      <c r="J84" s="72"/>
      <c r="K84" s="72"/>
      <c r="L84" s="77">
        <v>1</v>
      </c>
      <c r="M84" s="78" t="s">
        <v>212</v>
      </c>
      <c r="N84" s="85" t="s">
        <v>248</v>
      </c>
      <c r="O84" s="79">
        <f t="shared" ref="O84:O92" si="93">IF(DAY(G84)&lt;=10,1,IF(DAY(G84)&gt;20,3,2))</f>
        <v>3</v>
      </c>
      <c r="P84" s="79">
        <f t="shared" ref="P84:P92" si="94">MONTH(G84)</f>
        <v>5</v>
      </c>
      <c r="Q84" s="79">
        <f t="shared" ref="Q84:Q92" si="95">YEAR(G84)</f>
        <v>2011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</row>
    <row r="85" spans="1:135" ht="11.25" customHeight="1">
      <c r="A85" s="47" t="s">
        <v>137</v>
      </c>
      <c r="B85" s="72" t="s">
        <v>150</v>
      </c>
      <c r="C85" s="47" t="s">
        <v>218</v>
      </c>
      <c r="D85" s="47" t="s">
        <v>0</v>
      </c>
      <c r="E85" s="83">
        <v>1</v>
      </c>
      <c r="F85" s="73"/>
      <c r="G85" s="74">
        <v>40684</v>
      </c>
      <c r="H85" s="74"/>
      <c r="I85" s="75">
        <v>0</v>
      </c>
      <c r="J85" s="72"/>
      <c r="K85" s="72"/>
      <c r="L85" s="77">
        <v>1</v>
      </c>
      <c r="M85" s="78" t="s">
        <v>212</v>
      </c>
      <c r="N85" s="85" t="s">
        <v>248</v>
      </c>
      <c r="O85" s="79">
        <f t="shared" si="93"/>
        <v>3</v>
      </c>
      <c r="P85" s="79">
        <f t="shared" si="94"/>
        <v>5</v>
      </c>
      <c r="Q85" s="79">
        <f t="shared" si="95"/>
        <v>2011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</row>
    <row r="86" spans="1:135" ht="11.25" customHeight="1">
      <c r="A86" s="47" t="s">
        <v>137</v>
      </c>
      <c r="B86" s="72" t="s">
        <v>65</v>
      </c>
      <c r="C86" s="47" t="s">
        <v>155</v>
      </c>
      <c r="D86" s="47"/>
      <c r="E86" s="83">
        <v>1</v>
      </c>
      <c r="F86" s="73"/>
      <c r="G86" s="74">
        <v>40699</v>
      </c>
      <c r="H86" s="74">
        <v>40702</v>
      </c>
      <c r="I86" s="77">
        <v>0</v>
      </c>
      <c r="J86" s="72"/>
      <c r="K86" s="72"/>
      <c r="L86" s="75">
        <v>1</v>
      </c>
      <c r="M86" s="78" t="s">
        <v>212</v>
      </c>
      <c r="N86" s="85" t="s">
        <v>248</v>
      </c>
      <c r="O86" s="79">
        <f t="shared" si="93"/>
        <v>1</v>
      </c>
      <c r="P86" s="79">
        <f t="shared" si="94"/>
        <v>6</v>
      </c>
      <c r="Q86" s="79">
        <f t="shared" si="95"/>
        <v>2011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47" t="s">
        <v>137</v>
      </c>
      <c r="B87" s="72" t="s">
        <v>81</v>
      </c>
      <c r="C87" s="47" t="s">
        <v>183</v>
      </c>
      <c r="D87" s="47" t="s">
        <v>220</v>
      </c>
      <c r="E87" s="83">
        <v>2</v>
      </c>
      <c r="F87" s="73"/>
      <c r="G87" s="74">
        <v>40840</v>
      </c>
      <c r="H87" s="74">
        <v>40908</v>
      </c>
      <c r="I87" s="77">
        <v>0</v>
      </c>
      <c r="J87" s="72"/>
      <c r="K87" s="72"/>
      <c r="L87" s="75">
        <v>1</v>
      </c>
      <c r="M87" s="78" t="s">
        <v>212</v>
      </c>
      <c r="N87" s="85" t="s">
        <v>248</v>
      </c>
      <c r="O87" s="79">
        <f t="shared" si="93"/>
        <v>3</v>
      </c>
      <c r="P87" s="79">
        <f t="shared" si="94"/>
        <v>10</v>
      </c>
      <c r="Q87" s="79">
        <f t="shared" si="95"/>
        <v>2011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1:135" ht="11.25" customHeight="1">
      <c r="A88" s="47" t="s">
        <v>137</v>
      </c>
      <c r="B88" s="72" t="s">
        <v>80</v>
      </c>
      <c r="C88" s="47" t="s">
        <v>219</v>
      </c>
      <c r="D88" s="47"/>
      <c r="E88" s="83">
        <v>1</v>
      </c>
      <c r="F88" s="73"/>
      <c r="G88" s="74">
        <v>40842</v>
      </c>
      <c r="H88" s="74"/>
      <c r="I88" s="77">
        <v>0</v>
      </c>
      <c r="J88" s="72"/>
      <c r="K88" s="72"/>
      <c r="L88" s="75">
        <v>1</v>
      </c>
      <c r="M88" s="78" t="s">
        <v>212</v>
      </c>
      <c r="N88" s="85" t="s">
        <v>248</v>
      </c>
      <c r="O88" s="79">
        <f t="shared" si="93"/>
        <v>3</v>
      </c>
      <c r="P88" s="79">
        <f t="shared" si="94"/>
        <v>10</v>
      </c>
      <c r="Q88" s="79">
        <f t="shared" si="95"/>
        <v>2011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 ht="11.25" customHeight="1">
      <c r="A89" s="47" t="s">
        <v>137</v>
      </c>
      <c r="B89" s="72" t="s">
        <v>82</v>
      </c>
      <c r="C89" s="47" t="s">
        <v>223</v>
      </c>
      <c r="D89" s="47"/>
      <c r="E89" s="83">
        <v>1</v>
      </c>
      <c r="F89" s="73"/>
      <c r="G89" s="74">
        <v>40842</v>
      </c>
      <c r="H89" s="74"/>
      <c r="I89" s="77">
        <v>0</v>
      </c>
      <c r="J89" s="72"/>
      <c r="K89" s="72"/>
      <c r="L89" s="75">
        <v>1</v>
      </c>
      <c r="M89" s="78" t="s">
        <v>212</v>
      </c>
      <c r="N89" s="85" t="s">
        <v>248</v>
      </c>
      <c r="O89" s="79">
        <f t="shared" si="93"/>
        <v>3</v>
      </c>
      <c r="P89" s="79">
        <f t="shared" si="94"/>
        <v>10</v>
      </c>
      <c r="Q89" s="79">
        <f t="shared" si="95"/>
        <v>2011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</row>
    <row r="90" spans="1:135" ht="11.25" customHeight="1">
      <c r="A90" s="47" t="s">
        <v>137</v>
      </c>
      <c r="B90" s="72" t="s">
        <v>81</v>
      </c>
      <c r="C90" s="47" t="s">
        <v>221</v>
      </c>
      <c r="D90" s="47"/>
      <c r="E90" s="83">
        <v>1</v>
      </c>
      <c r="F90" s="73"/>
      <c r="G90" s="74">
        <v>40853</v>
      </c>
      <c r="H90" s="74">
        <v>40896</v>
      </c>
      <c r="I90" s="77">
        <v>0</v>
      </c>
      <c r="J90" s="72" t="s">
        <v>222</v>
      </c>
      <c r="K90" s="72"/>
      <c r="L90" s="75">
        <v>0</v>
      </c>
      <c r="M90" s="78" t="s">
        <v>212</v>
      </c>
      <c r="N90" s="85" t="s">
        <v>248</v>
      </c>
      <c r="O90" s="79">
        <f t="shared" si="93"/>
        <v>1</v>
      </c>
      <c r="P90" s="79">
        <f t="shared" si="94"/>
        <v>11</v>
      </c>
      <c r="Q90" s="79">
        <f t="shared" si="95"/>
        <v>2011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</row>
    <row r="91" spans="1:135" ht="11.25" customHeight="1">
      <c r="A91" s="47" t="s">
        <v>137</v>
      </c>
      <c r="B91" s="72" t="s">
        <v>65</v>
      </c>
      <c r="C91" s="47" t="s">
        <v>215</v>
      </c>
      <c r="D91" s="47"/>
      <c r="E91" s="83">
        <v>1</v>
      </c>
      <c r="F91" s="73"/>
      <c r="G91" s="74">
        <v>40868</v>
      </c>
      <c r="H91" s="74">
        <v>40874</v>
      </c>
      <c r="I91" s="77">
        <v>0</v>
      </c>
      <c r="J91" s="72"/>
      <c r="K91" s="72"/>
      <c r="L91" s="75">
        <v>1</v>
      </c>
      <c r="M91" s="78" t="s">
        <v>212</v>
      </c>
      <c r="N91" s="85" t="s">
        <v>248</v>
      </c>
      <c r="O91" s="79">
        <f t="shared" si="93"/>
        <v>3</v>
      </c>
      <c r="P91" s="79">
        <f t="shared" si="94"/>
        <v>11</v>
      </c>
      <c r="Q91" s="79">
        <f t="shared" si="95"/>
        <v>2011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47" t="s">
        <v>137</v>
      </c>
      <c r="B92" s="72" t="s">
        <v>65</v>
      </c>
      <c r="C92" s="47" t="s">
        <v>216</v>
      </c>
      <c r="D92" s="47"/>
      <c r="E92" s="83">
        <v>1</v>
      </c>
      <c r="F92" s="73"/>
      <c r="G92" s="74">
        <v>40889</v>
      </c>
      <c r="H92" s="74">
        <v>40893</v>
      </c>
      <c r="I92" s="77">
        <v>0</v>
      </c>
      <c r="J92" s="72"/>
      <c r="K92" s="72"/>
      <c r="L92" s="75">
        <v>1</v>
      </c>
      <c r="M92" s="78" t="s">
        <v>212</v>
      </c>
      <c r="N92" s="85" t="s">
        <v>248</v>
      </c>
      <c r="O92" s="79">
        <f t="shared" si="93"/>
        <v>2</v>
      </c>
      <c r="P92" s="79">
        <f t="shared" si="94"/>
        <v>12</v>
      </c>
      <c r="Q92" s="79">
        <f t="shared" si="95"/>
        <v>2011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72" t="s">
        <v>137</v>
      </c>
      <c r="B93" s="72" t="s">
        <v>81</v>
      </c>
      <c r="C93" s="47" t="s">
        <v>224</v>
      </c>
      <c r="D93" s="47" t="s">
        <v>220</v>
      </c>
      <c r="E93" s="83">
        <v>1</v>
      </c>
      <c r="F93" s="73"/>
      <c r="G93" s="74">
        <v>40921</v>
      </c>
      <c r="H93" s="74"/>
      <c r="I93" s="77">
        <v>0</v>
      </c>
      <c r="J93" s="72" t="s">
        <v>225</v>
      </c>
      <c r="K93" s="72"/>
      <c r="L93" s="75">
        <v>0</v>
      </c>
      <c r="M93" s="64" t="s">
        <v>250</v>
      </c>
      <c r="N93" s="85" t="s">
        <v>251</v>
      </c>
      <c r="O93" s="79">
        <f>IF(DAY(G93)&lt;=10,1,IF(DAY(G93)&gt;20,3,2))</f>
        <v>2</v>
      </c>
      <c r="P93" s="79">
        <f>MONTH(G93)</f>
        <v>1</v>
      </c>
      <c r="Q93" s="79">
        <f>YEAR(G93)</f>
        <v>2012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72" t="s">
        <v>137</v>
      </c>
      <c r="B94" s="72" t="s">
        <v>150</v>
      </c>
      <c r="C94" s="47" t="s">
        <v>226</v>
      </c>
      <c r="D94" s="47" t="s">
        <v>0</v>
      </c>
      <c r="E94" s="83">
        <v>1</v>
      </c>
      <c r="F94" s="73"/>
      <c r="G94" s="74">
        <v>41023</v>
      </c>
      <c r="H94" s="74"/>
      <c r="I94" s="77">
        <v>0</v>
      </c>
      <c r="J94" s="72"/>
      <c r="K94" s="72"/>
      <c r="L94" s="75">
        <v>1</v>
      </c>
      <c r="M94" s="64" t="s">
        <v>250</v>
      </c>
      <c r="N94" s="85" t="s">
        <v>251</v>
      </c>
      <c r="O94" s="79">
        <f>IF(DAY(G94)&lt;=10,1,IF(DAY(G94)&gt;20,3,2))</f>
        <v>3</v>
      </c>
      <c r="P94" s="79">
        <f>MONTH(G94)</f>
        <v>4</v>
      </c>
      <c r="Q94" s="79">
        <f>YEAR(G94)</f>
        <v>2012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90" t="s">
        <v>255</v>
      </c>
      <c r="C95" s="22"/>
      <c r="D95" s="22"/>
      <c r="F95" s="91"/>
      <c r="H95" s="40"/>
      <c r="J95" s="22"/>
      <c r="K95" s="22"/>
      <c r="L95" s="61"/>
      <c r="M95" s="92"/>
      <c r="N95" s="22"/>
      <c r="O95" s="93">
        <f>IF(DAY(G95)&lt;=10,1,IF(DAY(G95)&gt;20,3,2))</f>
        <v>1</v>
      </c>
      <c r="P95" s="93">
        <f>MONTH(G95)</f>
        <v>1</v>
      </c>
      <c r="Q95" s="93">
        <f>YEAR(G95)</f>
        <v>1900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23"/>
      <c r="B96" s="23"/>
      <c r="E96" s="84"/>
      <c r="G96" s="38"/>
      <c r="H96" s="43"/>
      <c r="I96" s="33"/>
      <c r="J96" s="26"/>
      <c r="K96" s="26"/>
      <c r="L96" s="56"/>
      <c r="M96" s="52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23"/>
      <c r="B97" s="23"/>
      <c r="E97" s="84"/>
      <c r="G97" s="38"/>
      <c r="H97" s="43"/>
      <c r="I97" s="33"/>
      <c r="J97" s="26"/>
      <c r="K97" s="26"/>
      <c r="L97" s="56"/>
      <c r="M97" s="52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23"/>
      <c r="B98" s="23"/>
      <c r="E98" s="84"/>
      <c r="G98" s="38"/>
      <c r="H98" s="43"/>
      <c r="I98" s="33"/>
      <c r="J98" s="26"/>
      <c r="K98" s="26"/>
      <c r="L98" s="56"/>
      <c r="M98" s="52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23"/>
      <c r="B99" s="23"/>
      <c r="E99" s="84"/>
      <c r="G99" s="38"/>
      <c r="H99" s="43"/>
      <c r="I99" s="33"/>
      <c r="J99" s="26"/>
      <c r="K99" s="26"/>
      <c r="L99" s="56"/>
      <c r="M99" s="52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23"/>
      <c r="B100" s="23"/>
      <c r="E100" s="84"/>
      <c r="G100" s="41"/>
      <c r="H100" s="46"/>
      <c r="I100" s="33"/>
      <c r="J100" s="36"/>
      <c r="K100" s="26"/>
      <c r="L100" s="56"/>
      <c r="M100" s="52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4"/>
        <v/>
      </c>
      <c r="DD100" s="23" t="str">
        <f t="shared" si="65"/>
        <v/>
      </c>
      <c r="DE100" s="23" t="str">
        <f t="shared" si="66"/>
        <v/>
      </c>
      <c r="DF100" s="23" t="str">
        <f t="shared" si="67"/>
        <v/>
      </c>
      <c r="DG100" s="23" t="str">
        <f t="shared" si="68"/>
        <v/>
      </c>
      <c r="DH100" s="23" t="str">
        <f t="shared" si="69"/>
        <v/>
      </c>
      <c r="DI100" s="23" t="str">
        <f t="shared" si="70"/>
        <v/>
      </c>
      <c r="DJ100" s="23" t="str">
        <f t="shared" si="71"/>
        <v/>
      </c>
      <c r="DK100" s="23" t="str">
        <f t="shared" si="72"/>
        <v/>
      </c>
      <c r="DL100" s="23" t="str">
        <f t="shared" si="73"/>
        <v/>
      </c>
      <c r="DM100" s="23" t="str">
        <f t="shared" si="74"/>
        <v/>
      </c>
      <c r="DN100" s="23" t="str">
        <f t="shared" si="75"/>
        <v/>
      </c>
      <c r="DO100" s="23" t="str">
        <f t="shared" si="76"/>
        <v/>
      </c>
      <c r="DP100" s="23" t="str">
        <f t="shared" si="77"/>
        <v/>
      </c>
      <c r="DQ100" s="23" t="str">
        <f t="shared" si="78"/>
        <v/>
      </c>
      <c r="DR100" s="23" t="str">
        <f t="shared" si="79"/>
        <v/>
      </c>
      <c r="DS100" s="23" t="str">
        <f t="shared" si="80"/>
        <v/>
      </c>
      <c r="DT100" s="23" t="str">
        <f t="shared" si="81"/>
        <v/>
      </c>
      <c r="DU100" s="23" t="str">
        <f t="shared" si="82"/>
        <v/>
      </c>
      <c r="DV100" s="23" t="str">
        <f t="shared" si="83"/>
        <v/>
      </c>
      <c r="DW100" s="23" t="str">
        <f t="shared" si="84"/>
        <v/>
      </c>
      <c r="DX100" s="23" t="str">
        <f t="shared" si="85"/>
        <v/>
      </c>
      <c r="DY100" s="23" t="str">
        <f t="shared" si="86"/>
        <v/>
      </c>
      <c r="DZ100" s="23" t="str">
        <f t="shared" si="87"/>
        <v/>
      </c>
      <c r="EA100" s="23" t="str">
        <f t="shared" si="88"/>
        <v/>
      </c>
      <c r="EB100" s="23" t="str">
        <f t="shared" si="89"/>
        <v/>
      </c>
      <c r="EC100" s="23" t="str">
        <f t="shared" si="90"/>
        <v/>
      </c>
      <c r="ED100" s="23" t="str">
        <f t="shared" si="91"/>
        <v/>
      </c>
      <c r="EE100" s="23" t="str">
        <f t="shared" si="92"/>
        <v/>
      </c>
    </row>
    <row r="101" spans="1:135" ht="11.25" customHeight="1">
      <c r="A101" s="23"/>
      <c r="B101" s="23"/>
      <c r="E101" s="84"/>
      <c r="G101" s="38"/>
      <c r="H101" s="43"/>
      <c r="I101" s="33"/>
      <c r="J101" s="26"/>
      <c r="K101" s="26"/>
      <c r="L101" s="56"/>
      <c r="M101" s="52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4"/>
        <v/>
      </c>
      <c r="DD101" s="23" t="str">
        <f t="shared" si="65"/>
        <v/>
      </c>
      <c r="DE101" s="23" t="str">
        <f t="shared" si="66"/>
        <v/>
      </c>
      <c r="DF101" s="23" t="str">
        <f t="shared" si="67"/>
        <v/>
      </c>
      <c r="DG101" s="23" t="str">
        <f t="shared" si="68"/>
        <v/>
      </c>
      <c r="DH101" s="23" t="str">
        <f t="shared" si="69"/>
        <v/>
      </c>
      <c r="DI101" s="23" t="str">
        <f t="shared" si="70"/>
        <v/>
      </c>
      <c r="DJ101" s="23" t="str">
        <f t="shared" si="71"/>
        <v/>
      </c>
      <c r="DK101" s="23" t="str">
        <f t="shared" si="72"/>
        <v/>
      </c>
      <c r="DL101" s="23" t="str">
        <f t="shared" si="73"/>
        <v/>
      </c>
      <c r="DM101" s="23" t="str">
        <f t="shared" si="74"/>
        <v/>
      </c>
      <c r="DN101" s="23" t="str">
        <f t="shared" si="75"/>
        <v/>
      </c>
      <c r="DO101" s="23" t="str">
        <f t="shared" si="76"/>
        <v/>
      </c>
      <c r="DP101" s="23" t="str">
        <f t="shared" si="77"/>
        <v/>
      </c>
      <c r="DQ101" s="23" t="str">
        <f t="shared" si="78"/>
        <v/>
      </c>
      <c r="DR101" s="23" t="str">
        <f t="shared" si="79"/>
        <v/>
      </c>
      <c r="DS101" s="23" t="str">
        <f t="shared" si="80"/>
        <v/>
      </c>
      <c r="DT101" s="23" t="str">
        <f t="shared" si="81"/>
        <v/>
      </c>
      <c r="DU101" s="23" t="str">
        <f t="shared" si="82"/>
        <v/>
      </c>
      <c r="DV101" s="23" t="str">
        <f t="shared" si="83"/>
        <v/>
      </c>
      <c r="DW101" s="23" t="str">
        <f t="shared" si="84"/>
        <v/>
      </c>
      <c r="DX101" s="23" t="str">
        <f t="shared" si="85"/>
        <v/>
      </c>
      <c r="DY101" s="23" t="str">
        <f t="shared" si="86"/>
        <v/>
      </c>
      <c r="DZ101" s="23" t="str">
        <f t="shared" si="87"/>
        <v/>
      </c>
      <c r="EA101" s="23" t="str">
        <f t="shared" si="88"/>
        <v/>
      </c>
      <c r="EB101" s="23" t="str">
        <f t="shared" si="89"/>
        <v/>
      </c>
      <c r="EC101" s="23" t="str">
        <f t="shared" si="90"/>
        <v/>
      </c>
      <c r="ED101" s="23" t="str">
        <f t="shared" si="91"/>
        <v/>
      </c>
      <c r="EE101" s="23" t="str">
        <f t="shared" si="92"/>
        <v/>
      </c>
    </row>
    <row r="102" spans="1:135" ht="11.25" customHeight="1">
      <c r="A102" s="23"/>
      <c r="B102" s="23"/>
      <c r="E102" s="84"/>
      <c r="G102" s="38"/>
      <c r="H102" s="43"/>
      <c r="I102" s="33"/>
      <c r="J102" s="26"/>
      <c r="K102" s="26"/>
      <c r="L102" s="56"/>
      <c r="M102" s="52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64"/>
        <v/>
      </c>
      <c r="DD102" s="23" t="str">
        <f t="shared" si="65"/>
        <v/>
      </c>
      <c r="DE102" s="23" t="str">
        <f t="shared" si="66"/>
        <v/>
      </c>
      <c r="DF102" s="23" t="str">
        <f t="shared" si="67"/>
        <v/>
      </c>
      <c r="DG102" s="23" t="str">
        <f t="shared" si="68"/>
        <v/>
      </c>
      <c r="DH102" s="23" t="str">
        <f t="shared" si="69"/>
        <v/>
      </c>
      <c r="DI102" s="23" t="str">
        <f t="shared" si="70"/>
        <v/>
      </c>
      <c r="DJ102" s="23" t="str">
        <f t="shared" si="71"/>
        <v/>
      </c>
      <c r="DK102" s="23" t="str">
        <f t="shared" si="72"/>
        <v/>
      </c>
      <c r="DL102" s="23" t="str">
        <f t="shared" si="73"/>
        <v/>
      </c>
      <c r="DM102" s="23" t="str">
        <f t="shared" si="74"/>
        <v/>
      </c>
      <c r="DN102" s="23" t="str">
        <f t="shared" si="75"/>
        <v/>
      </c>
      <c r="DO102" s="23" t="str">
        <f t="shared" si="76"/>
        <v/>
      </c>
      <c r="DP102" s="23" t="str">
        <f t="shared" si="77"/>
        <v/>
      </c>
      <c r="DQ102" s="23" t="str">
        <f t="shared" si="78"/>
        <v/>
      </c>
      <c r="DR102" s="23" t="str">
        <f t="shared" si="79"/>
        <v/>
      </c>
      <c r="DS102" s="23" t="str">
        <f t="shared" si="80"/>
        <v/>
      </c>
      <c r="DT102" s="23" t="str">
        <f t="shared" si="81"/>
        <v/>
      </c>
      <c r="DU102" s="23" t="str">
        <f t="shared" si="82"/>
        <v/>
      </c>
      <c r="DV102" s="23" t="str">
        <f t="shared" si="83"/>
        <v/>
      </c>
      <c r="DW102" s="23" t="str">
        <f t="shared" si="84"/>
        <v/>
      </c>
      <c r="DX102" s="23" t="str">
        <f t="shared" si="85"/>
        <v/>
      </c>
      <c r="DY102" s="23" t="str">
        <f t="shared" si="86"/>
        <v/>
      </c>
      <c r="DZ102" s="23" t="str">
        <f t="shared" si="87"/>
        <v/>
      </c>
      <c r="EA102" s="23" t="str">
        <f t="shared" si="88"/>
        <v/>
      </c>
      <c r="EB102" s="23" t="str">
        <f t="shared" si="89"/>
        <v/>
      </c>
      <c r="EC102" s="23" t="str">
        <f t="shared" si="90"/>
        <v/>
      </c>
      <c r="ED102" s="23" t="str">
        <f t="shared" si="91"/>
        <v/>
      </c>
      <c r="EE102" s="23" t="str">
        <f t="shared" si="92"/>
        <v/>
      </c>
    </row>
    <row r="103" spans="1:135" ht="11.25" customHeight="1">
      <c r="A103" s="23"/>
      <c r="B103" s="23"/>
      <c r="E103" s="84"/>
      <c r="G103" s="38"/>
      <c r="H103" s="43"/>
      <c r="I103" s="33"/>
      <c r="J103" s="26"/>
      <c r="K103" s="26"/>
      <c r="L103" s="56"/>
      <c r="M103" s="52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64"/>
        <v/>
      </c>
      <c r="DD103" s="23" t="str">
        <f t="shared" si="65"/>
        <v/>
      </c>
      <c r="DE103" s="23" t="str">
        <f t="shared" si="66"/>
        <v/>
      </c>
      <c r="DF103" s="23" t="str">
        <f t="shared" si="67"/>
        <v/>
      </c>
      <c r="DG103" s="23" t="str">
        <f t="shared" si="68"/>
        <v/>
      </c>
      <c r="DH103" s="23" t="str">
        <f t="shared" si="69"/>
        <v/>
      </c>
      <c r="DI103" s="23" t="str">
        <f t="shared" si="70"/>
        <v/>
      </c>
      <c r="DJ103" s="23" t="str">
        <f t="shared" si="71"/>
        <v/>
      </c>
      <c r="DK103" s="23" t="str">
        <f t="shared" si="72"/>
        <v/>
      </c>
      <c r="DL103" s="23" t="str">
        <f t="shared" si="73"/>
        <v/>
      </c>
      <c r="DM103" s="23" t="str">
        <f t="shared" si="74"/>
        <v/>
      </c>
      <c r="DN103" s="23" t="str">
        <f t="shared" si="75"/>
        <v/>
      </c>
      <c r="DO103" s="23" t="str">
        <f t="shared" si="76"/>
        <v/>
      </c>
      <c r="DP103" s="23" t="str">
        <f t="shared" si="77"/>
        <v/>
      </c>
      <c r="DQ103" s="23" t="str">
        <f t="shared" si="78"/>
        <v/>
      </c>
      <c r="DR103" s="23" t="str">
        <f t="shared" si="79"/>
        <v/>
      </c>
      <c r="DS103" s="23" t="str">
        <f t="shared" si="80"/>
        <v/>
      </c>
      <c r="DT103" s="23" t="str">
        <f t="shared" si="81"/>
        <v/>
      </c>
      <c r="DU103" s="23" t="str">
        <f t="shared" si="82"/>
        <v/>
      </c>
      <c r="DV103" s="23" t="str">
        <f t="shared" si="83"/>
        <v/>
      </c>
      <c r="DW103" s="23" t="str">
        <f t="shared" si="84"/>
        <v/>
      </c>
      <c r="DX103" s="23" t="str">
        <f t="shared" si="85"/>
        <v/>
      </c>
      <c r="DY103" s="23" t="str">
        <f t="shared" si="86"/>
        <v/>
      </c>
      <c r="DZ103" s="23" t="str">
        <f t="shared" si="87"/>
        <v/>
      </c>
      <c r="EA103" s="23" t="str">
        <f t="shared" si="88"/>
        <v/>
      </c>
      <c r="EB103" s="23" t="str">
        <f t="shared" si="89"/>
        <v/>
      </c>
      <c r="EC103" s="23" t="str">
        <f t="shared" si="90"/>
        <v/>
      </c>
      <c r="ED103" s="23" t="str">
        <f t="shared" si="91"/>
        <v/>
      </c>
      <c r="EE103" s="23" t="str">
        <f t="shared" si="92"/>
        <v/>
      </c>
    </row>
    <row r="104" spans="1:135" ht="11.25" customHeight="1">
      <c r="A104" s="23"/>
      <c r="B104" s="23"/>
      <c r="E104" s="84"/>
      <c r="G104" s="38"/>
      <c r="H104" s="43"/>
      <c r="I104" s="33"/>
      <c r="J104" s="26"/>
      <c r="K104" s="26"/>
      <c r="L104" s="56"/>
      <c r="M104" s="52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64"/>
        <v/>
      </c>
      <c r="DD104" s="23" t="str">
        <f t="shared" si="65"/>
        <v/>
      </c>
      <c r="DE104" s="23" t="str">
        <f t="shared" si="66"/>
        <v/>
      </c>
      <c r="DF104" s="23" t="str">
        <f t="shared" si="67"/>
        <v/>
      </c>
      <c r="DG104" s="23" t="str">
        <f t="shared" si="68"/>
        <v/>
      </c>
      <c r="DH104" s="23" t="str">
        <f t="shared" si="69"/>
        <v/>
      </c>
      <c r="DI104" s="23" t="str">
        <f t="shared" si="70"/>
        <v/>
      </c>
      <c r="DJ104" s="23" t="str">
        <f t="shared" si="71"/>
        <v/>
      </c>
      <c r="DK104" s="23" t="str">
        <f t="shared" si="72"/>
        <v/>
      </c>
      <c r="DL104" s="23" t="str">
        <f t="shared" si="73"/>
        <v/>
      </c>
      <c r="DM104" s="23" t="str">
        <f t="shared" si="74"/>
        <v/>
      </c>
      <c r="DN104" s="23" t="str">
        <f t="shared" si="75"/>
        <v/>
      </c>
      <c r="DO104" s="23" t="str">
        <f t="shared" si="76"/>
        <v/>
      </c>
      <c r="DP104" s="23" t="str">
        <f t="shared" si="77"/>
        <v/>
      </c>
      <c r="DQ104" s="23" t="str">
        <f t="shared" si="78"/>
        <v/>
      </c>
      <c r="DR104" s="23" t="str">
        <f t="shared" si="79"/>
        <v/>
      </c>
      <c r="DS104" s="23" t="str">
        <f t="shared" si="80"/>
        <v/>
      </c>
      <c r="DT104" s="23" t="str">
        <f t="shared" si="81"/>
        <v/>
      </c>
      <c r="DU104" s="23" t="str">
        <f t="shared" si="82"/>
        <v/>
      </c>
      <c r="DV104" s="23" t="str">
        <f t="shared" si="83"/>
        <v/>
      </c>
      <c r="DW104" s="23" t="str">
        <f t="shared" si="84"/>
        <v/>
      </c>
      <c r="DX104" s="23" t="str">
        <f t="shared" si="85"/>
        <v/>
      </c>
      <c r="DY104" s="23" t="str">
        <f t="shared" si="86"/>
        <v/>
      </c>
      <c r="DZ104" s="23" t="str">
        <f t="shared" si="87"/>
        <v/>
      </c>
      <c r="EA104" s="23" t="str">
        <f t="shared" si="88"/>
        <v/>
      </c>
      <c r="EB104" s="23" t="str">
        <f t="shared" si="89"/>
        <v/>
      </c>
      <c r="EC104" s="23" t="str">
        <f t="shared" si="90"/>
        <v/>
      </c>
      <c r="ED104" s="23" t="str">
        <f t="shared" si="91"/>
        <v/>
      </c>
      <c r="EE104" s="23" t="str">
        <f t="shared" si="92"/>
        <v/>
      </c>
    </row>
    <row r="105" spans="1:135" ht="11.25" customHeight="1">
      <c r="A105" s="23"/>
      <c r="B105" s="23"/>
      <c r="E105" s="84"/>
      <c r="G105" s="38"/>
      <c r="H105" s="43"/>
      <c r="I105" s="33"/>
      <c r="J105" s="26"/>
      <c r="K105" s="26"/>
      <c r="L105" s="56"/>
      <c r="M105" s="52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ref="DC105:DC136" si="96">IF(Q105=1977,IF($E105=0,"",$E105),"")</f>
        <v/>
      </c>
      <c r="DD105" s="23" t="str">
        <f t="shared" ref="DD105:DD136" si="97">IF(Q105=1978,IF($E105=0,"",$E105),"")</f>
        <v/>
      </c>
      <c r="DE105" s="23" t="str">
        <f t="shared" ref="DE105:DE136" si="98">IF(Q105=1979,IF($E105=0,"",$E105),"")</f>
        <v/>
      </c>
      <c r="DF105" s="23" t="str">
        <f t="shared" ref="DF105:DF136" si="99">IF(Q105=1980,IF($E105=0,"",$E105),"")</f>
        <v/>
      </c>
      <c r="DG105" s="23" t="str">
        <f t="shared" ref="DG105:DG136" si="100">IF(Q105=1981,IF($E105=0,"",$E105),"")</f>
        <v/>
      </c>
      <c r="DH105" s="23" t="str">
        <f t="shared" ref="DH105:DH136" si="101">IF(Q105=1982,IF($E105=0,"",$E105),"")</f>
        <v/>
      </c>
      <c r="DI105" s="23" t="str">
        <f t="shared" ref="DI105:DI136" si="102">IF(Q105=1983,IF($E105=0,"",$E105),"")</f>
        <v/>
      </c>
      <c r="DJ105" s="23" t="str">
        <f t="shared" ref="DJ105:DJ136" si="103">IF(Q105=1984,IF($E105=0,"",$E105),"")</f>
        <v/>
      </c>
      <c r="DK105" s="23" t="str">
        <f t="shared" ref="DK105:DK136" si="104">IF(Q105=1985,IF($E105=0,"",$E105),"")</f>
        <v/>
      </c>
      <c r="DL105" s="23" t="str">
        <f t="shared" ref="DL105:DL136" si="105">IF(Q105=1986,IF($E105=0,"",$E105),"")</f>
        <v/>
      </c>
      <c r="DM105" s="23" t="str">
        <f t="shared" ref="DM105:DM136" si="106">IF(Q105=1987,IF($E105=0,"",$E105),"")</f>
        <v/>
      </c>
      <c r="DN105" s="23" t="str">
        <f t="shared" ref="DN105:DN136" si="107">IF(Q105=1988,IF($E105=0,"",$E105),"")</f>
        <v/>
      </c>
      <c r="DO105" s="23" t="str">
        <f t="shared" ref="DO105:DO136" si="108">IF(Q105=1989,IF($E105=0,"",$E105),"")</f>
        <v/>
      </c>
      <c r="DP105" s="23" t="str">
        <f t="shared" ref="DP105:DP136" si="109">IF(Q105=1990,IF($E105=0,"",$E105),"")</f>
        <v/>
      </c>
      <c r="DQ105" s="23" t="str">
        <f t="shared" ref="DQ105:DQ136" si="110">IF(Q105=1991,IF($E105=0,"",$E105),"")</f>
        <v/>
      </c>
      <c r="DR105" s="23" t="str">
        <f t="shared" ref="DR105:DR136" si="111">IF(Q105=1992,IF($E105=0,"",$E105),"")</f>
        <v/>
      </c>
      <c r="DS105" s="23" t="str">
        <f t="shared" ref="DS105:DS136" si="112">IF(Q105=1993,IF($E105=0,"",$E105),"")</f>
        <v/>
      </c>
      <c r="DT105" s="23" t="str">
        <f t="shared" ref="DT105:DT136" si="113">IF(Q105=1994,IF($E105=0,"",$E105),"")</f>
        <v/>
      </c>
      <c r="DU105" s="23" t="str">
        <f t="shared" ref="DU105:DU136" si="114">IF(Q105=1995,IF($E105=0,"",$E105),"")</f>
        <v/>
      </c>
      <c r="DV105" s="23" t="str">
        <f t="shared" ref="DV105:DV136" si="115">IF(Q105=1996,IF($E105=0,"",$E105),"")</f>
        <v/>
      </c>
      <c r="DW105" s="23" t="str">
        <f t="shared" ref="DW105:DW136" si="116">IF(Q105=1997,IF($E105=0,"",$E105),"")</f>
        <v/>
      </c>
      <c r="DX105" s="23" t="str">
        <f t="shared" ref="DX105:DX136" si="117">IF(Q105=1998,IF($E105=0,"",$E105),"")</f>
        <v/>
      </c>
      <c r="DY105" s="23" t="str">
        <f t="shared" ref="DY105:DY136" si="118">IF(Q105=1999,IF($E105=0,"",$E105),"")</f>
        <v/>
      </c>
      <c r="DZ105" s="23" t="str">
        <f t="shared" ref="DZ105:DZ136" si="119">IF(Q105=2000,IF($E105=0,"",$E105),"")</f>
        <v/>
      </c>
      <c r="EA105" s="23" t="str">
        <f t="shared" ref="EA105:EA136" si="120">IF(Q105=2001,IF($E105=0,"",$E105),"")</f>
        <v/>
      </c>
      <c r="EB105" s="23" t="str">
        <f t="shared" ref="EB105:EB136" si="121">IF(Q105=2002,IF($E105=0,"",$E105),"")</f>
        <v/>
      </c>
      <c r="EC105" s="23" t="str">
        <f t="shared" ref="EC105:EC136" si="122">IF(Q105=2003,IF($E105=0,"",$E105),"")</f>
        <v/>
      </c>
      <c r="ED105" s="23" t="str">
        <f t="shared" ref="ED105:ED136" si="123">IF(Q105=2004,IF($E105=0,"",$E105),"")</f>
        <v/>
      </c>
      <c r="EE105" s="23" t="str">
        <f t="shared" ref="EE105:EE136" si="124">IF(Q105=2005,IF($E105=0,"",$E105),"")</f>
        <v/>
      </c>
    </row>
    <row r="106" spans="1:135" ht="11.25" customHeight="1">
      <c r="A106" s="23"/>
      <c r="B106" s="23"/>
      <c r="E106" s="84"/>
      <c r="G106" s="38"/>
      <c r="H106" s="43"/>
      <c r="I106" s="33"/>
      <c r="J106" s="26"/>
      <c r="K106" s="26"/>
      <c r="L106" s="56"/>
      <c r="M106" s="52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6"/>
        <v/>
      </c>
      <c r="DD106" s="23" t="str">
        <f t="shared" si="97"/>
        <v/>
      </c>
      <c r="DE106" s="23" t="str">
        <f t="shared" si="98"/>
        <v/>
      </c>
      <c r="DF106" s="23" t="str">
        <f t="shared" si="99"/>
        <v/>
      </c>
      <c r="DG106" s="23" t="str">
        <f t="shared" si="100"/>
        <v/>
      </c>
      <c r="DH106" s="23" t="str">
        <f t="shared" si="101"/>
        <v/>
      </c>
      <c r="DI106" s="23" t="str">
        <f t="shared" si="102"/>
        <v/>
      </c>
      <c r="DJ106" s="23" t="str">
        <f t="shared" si="103"/>
        <v/>
      </c>
      <c r="DK106" s="23" t="str">
        <f t="shared" si="104"/>
        <v/>
      </c>
      <c r="DL106" s="23" t="str">
        <f t="shared" si="105"/>
        <v/>
      </c>
      <c r="DM106" s="23" t="str">
        <f t="shared" si="106"/>
        <v/>
      </c>
      <c r="DN106" s="23" t="str">
        <f t="shared" si="107"/>
        <v/>
      </c>
      <c r="DO106" s="23" t="str">
        <f t="shared" si="108"/>
        <v/>
      </c>
      <c r="DP106" s="23" t="str">
        <f t="shared" si="109"/>
        <v/>
      </c>
      <c r="DQ106" s="23" t="str">
        <f t="shared" si="110"/>
        <v/>
      </c>
      <c r="DR106" s="23" t="str">
        <f t="shared" si="111"/>
        <v/>
      </c>
      <c r="DS106" s="23" t="str">
        <f t="shared" si="112"/>
        <v/>
      </c>
      <c r="DT106" s="23" t="str">
        <f t="shared" si="113"/>
        <v/>
      </c>
      <c r="DU106" s="23" t="str">
        <f t="shared" si="114"/>
        <v/>
      </c>
      <c r="DV106" s="23" t="str">
        <f t="shared" si="115"/>
        <v/>
      </c>
      <c r="DW106" s="23" t="str">
        <f t="shared" si="116"/>
        <v/>
      </c>
      <c r="DX106" s="23" t="str">
        <f t="shared" si="117"/>
        <v/>
      </c>
      <c r="DY106" s="23" t="str">
        <f t="shared" si="118"/>
        <v/>
      </c>
      <c r="DZ106" s="23" t="str">
        <f t="shared" si="119"/>
        <v/>
      </c>
      <c r="EA106" s="23" t="str">
        <f t="shared" si="120"/>
        <v/>
      </c>
      <c r="EB106" s="23" t="str">
        <f t="shared" si="121"/>
        <v/>
      </c>
      <c r="EC106" s="23" t="str">
        <f t="shared" si="122"/>
        <v/>
      </c>
      <c r="ED106" s="23" t="str">
        <f t="shared" si="123"/>
        <v/>
      </c>
      <c r="EE106" s="23" t="str">
        <f t="shared" si="124"/>
        <v/>
      </c>
    </row>
    <row r="107" spans="1:135" ht="11.25" customHeight="1">
      <c r="A107" s="23"/>
      <c r="B107" s="23"/>
      <c r="E107" s="84"/>
      <c r="G107" s="38"/>
      <c r="H107" s="43"/>
      <c r="I107" s="33"/>
      <c r="J107" s="26"/>
      <c r="K107" s="26"/>
      <c r="L107" s="56"/>
      <c r="M107" s="52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6"/>
        <v/>
      </c>
      <c r="DD107" s="23" t="str">
        <f t="shared" si="97"/>
        <v/>
      </c>
      <c r="DE107" s="23" t="str">
        <f t="shared" si="98"/>
        <v/>
      </c>
      <c r="DF107" s="23" t="str">
        <f t="shared" si="99"/>
        <v/>
      </c>
      <c r="DG107" s="23" t="str">
        <f t="shared" si="100"/>
        <v/>
      </c>
      <c r="DH107" s="23" t="str">
        <f t="shared" si="101"/>
        <v/>
      </c>
      <c r="DI107" s="23" t="str">
        <f t="shared" si="102"/>
        <v/>
      </c>
      <c r="DJ107" s="23" t="str">
        <f t="shared" si="103"/>
        <v/>
      </c>
      <c r="DK107" s="23" t="str">
        <f t="shared" si="104"/>
        <v/>
      </c>
      <c r="DL107" s="23" t="str">
        <f t="shared" si="105"/>
        <v/>
      </c>
      <c r="DM107" s="23" t="str">
        <f t="shared" si="106"/>
        <v/>
      </c>
      <c r="DN107" s="23" t="str">
        <f t="shared" si="107"/>
        <v/>
      </c>
      <c r="DO107" s="23" t="str">
        <f t="shared" si="108"/>
        <v/>
      </c>
      <c r="DP107" s="23" t="str">
        <f t="shared" si="109"/>
        <v/>
      </c>
      <c r="DQ107" s="23" t="str">
        <f t="shared" si="110"/>
        <v/>
      </c>
      <c r="DR107" s="23" t="str">
        <f t="shared" si="111"/>
        <v/>
      </c>
      <c r="DS107" s="23" t="str">
        <f t="shared" si="112"/>
        <v/>
      </c>
      <c r="DT107" s="23" t="str">
        <f t="shared" si="113"/>
        <v/>
      </c>
      <c r="DU107" s="23" t="str">
        <f t="shared" si="114"/>
        <v/>
      </c>
      <c r="DV107" s="23" t="str">
        <f t="shared" si="115"/>
        <v/>
      </c>
      <c r="DW107" s="23" t="str">
        <f t="shared" si="116"/>
        <v/>
      </c>
      <c r="DX107" s="23" t="str">
        <f t="shared" si="117"/>
        <v/>
      </c>
      <c r="DY107" s="23" t="str">
        <f t="shared" si="118"/>
        <v/>
      </c>
      <c r="DZ107" s="23" t="str">
        <f t="shared" si="119"/>
        <v/>
      </c>
      <c r="EA107" s="23" t="str">
        <f t="shared" si="120"/>
        <v/>
      </c>
      <c r="EB107" s="23" t="str">
        <f t="shared" si="121"/>
        <v/>
      </c>
      <c r="EC107" s="23" t="str">
        <f t="shared" si="122"/>
        <v/>
      </c>
      <c r="ED107" s="23" t="str">
        <f t="shared" si="123"/>
        <v/>
      </c>
      <c r="EE107" s="23" t="str">
        <f t="shared" si="124"/>
        <v/>
      </c>
    </row>
    <row r="108" spans="1:135" ht="11.25" customHeight="1">
      <c r="A108" s="23"/>
      <c r="B108" s="23"/>
      <c r="E108" s="84"/>
      <c r="G108" s="38"/>
      <c r="H108" s="43"/>
      <c r="I108" s="33"/>
      <c r="J108" s="26"/>
      <c r="K108" s="26"/>
      <c r="L108" s="56"/>
      <c r="M108" s="52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6"/>
        <v/>
      </c>
      <c r="DD108" s="23" t="str">
        <f t="shared" si="97"/>
        <v/>
      </c>
      <c r="DE108" s="23" t="str">
        <f t="shared" si="98"/>
        <v/>
      </c>
      <c r="DF108" s="23" t="str">
        <f t="shared" si="99"/>
        <v/>
      </c>
      <c r="DG108" s="23" t="str">
        <f t="shared" si="100"/>
        <v/>
      </c>
      <c r="DH108" s="23" t="str">
        <f t="shared" si="101"/>
        <v/>
      </c>
      <c r="DI108" s="23" t="str">
        <f t="shared" si="102"/>
        <v/>
      </c>
      <c r="DJ108" s="23" t="str">
        <f t="shared" si="103"/>
        <v/>
      </c>
      <c r="DK108" s="23" t="str">
        <f t="shared" si="104"/>
        <v/>
      </c>
      <c r="DL108" s="23" t="str">
        <f t="shared" si="105"/>
        <v/>
      </c>
      <c r="DM108" s="23" t="str">
        <f t="shared" si="106"/>
        <v/>
      </c>
      <c r="DN108" s="23" t="str">
        <f t="shared" si="107"/>
        <v/>
      </c>
      <c r="DO108" s="23" t="str">
        <f t="shared" si="108"/>
        <v/>
      </c>
      <c r="DP108" s="23" t="str">
        <f t="shared" si="109"/>
        <v/>
      </c>
      <c r="DQ108" s="23" t="str">
        <f t="shared" si="110"/>
        <v/>
      </c>
      <c r="DR108" s="23" t="str">
        <f t="shared" si="111"/>
        <v/>
      </c>
      <c r="DS108" s="23" t="str">
        <f t="shared" si="112"/>
        <v/>
      </c>
      <c r="DT108" s="23" t="str">
        <f t="shared" si="113"/>
        <v/>
      </c>
      <c r="DU108" s="23" t="str">
        <f t="shared" si="114"/>
        <v/>
      </c>
      <c r="DV108" s="23" t="str">
        <f t="shared" si="115"/>
        <v/>
      </c>
      <c r="DW108" s="23" t="str">
        <f t="shared" si="116"/>
        <v/>
      </c>
      <c r="DX108" s="23" t="str">
        <f t="shared" si="117"/>
        <v/>
      </c>
      <c r="DY108" s="23" t="str">
        <f t="shared" si="118"/>
        <v/>
      </c>
      <c r="DZ108" s="23" t="str">
        <f t="shared" si="119"/>
        <v/>
      </c>
      <c r="EA108" s="23" t="str">
        <f t="shared" si="120"/>
        <v/>
      </c>
      <c r="EB108" s="23" t="str">
        <f t="shared" si="121"/>
        <v/>
      </c>
      <c r="EC108" s="23" t="str">
        <f t="shared" si="122"/>
        <v/>
      </c>
      <c r="ED108" s="23" t="str">
        <f t="shared" si="123"/>
        <v/>
      </c>
      <c r="EE108" s="23" t="str">
        <f t="shared" si="124"/>
        <v/>
      </c>
    </row>
    <row r="109" spans="1:135" ht="11.25" customHeight="1">
      <c r="A109" s="23"/>
      <c r="B109" s="23"/>
      <c r="E109" s="84"/>
      <c r="G109" s="38"/>
      <c r="H109" s="43"/>
      <c r="I109" s="33"/>
      <c r="J109" s="26"/>
      <c r="K109" s="26"/>
      <c r="L109" s="56"/>
      <c r="M109" s="52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6"/>
        <v/>
      </c>
      <c r="DD109" s="23" t="str">
        <f t="shared" si="97"/>
        <v/>
      </c>
      <c r="DE109" s="23" t="str">
        <f t="shared" si="98"/>
        <v/>
      </c>
      <c r="DF109" s="23" t="str">
        <f t="shared" si="99"/>
        <v/>
      </c>
      <c r="DG109" s="23" t="str">
        <f t="shared" si="100"/>
        <v/>
      </c>
      <c r="DH109" s="23" t="str">
        <f t="shared" si="101"/>
        <v/>
      </c>
      <c r="DI109" s="23" t="str">
        <f t="shared" si="102"/>
        <v/>
      </c>
      <c r="DJ109" s="23" t="str">
        <f t="shared" si="103"/>
        <v/>
      </c>
      <c r="DK109" s="23" t="str">
        <f t="shared" si="104"/>
        <v/>
      </c>
      <c r="DL109" s="23" t="str">
        <f t="shared" si="105"/>
        <v/>
      </c>
      <c r="DM109" s="23" t="str">
        <f t="shared" si="106"/>
        <v/>
      </c>
      <c r="DN109" s="23" t="str">
        <f t="shared" si="107"/>
        <v/>
      </c>
      <c r="DO109" s="23" t="str">
        <f t="shared" si="108"/>
        <v/>
      </c>
      <c r="DP109" s="23" t="str">
        <f t="shared" si="109"/>
        <v/>
      </c>
      <c r="DQ109" s="23" t="str">
        <f t="shared" si="110"/>
        <v/>
      </c>
      <c r="DR109" s="23" t="str">
        <f t="shared" si="111"/>
        <v/>
      </c>
      <c r="DS109" s="23" t="str">
        <f t="shared" si="112"/>
        <v/>
      </c>
      <c r="DT109" s="23" t="str">
        <f t="shared" si="113"/>
        <v/>
      </c>
      <c r="DU109" s="23" t="str">
        <f t="shared" si="114"/>
        <v/>
      </c>
      <c r="DV109" s="23" t="str">
        <f t="shared" si="115"/>
        <v/>
      </c>
      <c r="DW109" s="23" t="str">
        <f t="shared" si="116"/>
        <v/>
      </c>
      <c r="DX109" s="23" t="str">
        <f t="shared" si="117"/>
        <v/>
      </c>
      <c r="DY109" s="23" t="str">
        <f t="shared" si="118"/>
        <v/>
      </c>
      <c r="DZ109" s="23" t="str">
        <f t="shared" si="119"/>
        <v/>
      </c>
      <c r="EA109" s="23" t="str">
        <f t="shared" si="120"/>
        <v/>
      </c>
      <c r="EB109" s="23" t="str">
        <f t="shared" si="121"/>
        <v/>
      </c>
      <c r="EC109" s="23" t="str">
        <f t="shared" si="122"/>
        <v/>
      </c>
      <c r="ED109" s="23" t="str">
        <f t="shared" si="123"/>
        <v/>
      </c>
      <c r="EE109" s="23" t="str">
        <f t="shared" si="124"/>
        <v/>
      </c>
    </row>
    <row r="110" spans="1:135" ht="11.25" customHeight="1">
      <c r="A110" s="23"/>
      <c r="B110" s="23"/>
      <c r="E110" s="84"/>
      <c r="G110" s="38"/>
      <c r="H110" s="43"/>
      <c r="I110" s="33"/>
      <c r="J110" s="26"/>
      <c r="K110" s="26"/>
      <c r="L110" s="56"/>
      <c r="M110" s="52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6"/>
        <v/>
      </c>
      <c r="DD110" s="23" t="str">
        <f t="shared" si="97"/>
        <v/>
      </c>
      <c r="DE110" s="23" t="str">
        <f t="shared" si="98"/>
        <v/>
      </c>
      <c r="DF110" s="23" t="str">
        <f t="shared" si="99"/>
        <v/>
      </c>
      <c r="DG110" s="23" t="str">
        <f t="shared" si="100"/>
        <v/>
      </c>
      <c r="DH110" s="23" t="str">
        <f t="shared" si="101"/>
        <v/>
      </c>
      <c r="DI110" s="23" t="str">
        <f t="shared" si="102"/>
        <v/>
      </c>
      <c r="DJ110" s="23" t="str">
        <f t="shared" si="103"/>
        <v/>
      </c>
      <c r="DK110" s="23" t="str">
        <f t="shared" si="104"/>
        <v/>
      </c>
      <c r="DL110" s="23" t="str">
        <f t="shared" si="105"/>
        <v/>
      </c>
      <c r="DM110" s="23" t="str">
        <f t="shared" si="106"/>
        <v/>
      </c>
      <c r="DN110" s="23" t="str">
        <f t="shared" si="107"/>
        <v/>
      </c>
      <c r="DO110" s="23" t="str">
        <f t="shared" si="108"/>
        <v/>
      </c>
      <c r="DP110" s="23" t="str">
        <f t="shared" si="109"/>
        <v/>
      </c>
      <c r="DQ110" s="23" t="str">
        <f t="shared" si="110"/>
        <v/>
      </c>
      <c r="DR110" s="23" t="str">
        <f t="shared" si="111"/>
        <v/>
      </c>
      <c r="DS110" s="23" t="str">
        <f t="shared" si="112"/>
        <v/>
      </c>
      <c r="DT110" s="23" t="str">
        <f t="shared" si="113"/>
        <v/>
      </c>
      <c r="DU110" s="23" t="str">
        <f t="shared" si="114"/>
        <v/>
      </c>
      <c r="DV110" s="23" t="str">
        <f t="shared" si="115"/>
        <v/>
      </c>
      <c r="DW110" s="23" t="str">
        <f t="shared" si="116"/>
        <v/>
      </c>
      <c r="DX110" s="23" t="str">
        <f t="shared" si="117"/>
        <v/>
      </c>
      <c r="DY110" s="23" t="str">
        <f t="shared" si="118"/>
        <v/>
      </c>
      <c r="DZ110" s="23" t="str">
        <f t="shared" si="119"/>
        <v/>
      </c>
      <c r="EA110" s="23" t="str">
        <f t="shared" si="120"/>
        <v/>
      </c>
      <c r="EB110" s="23" t="str">
        <f t="shared" si="121"/>
        <v/>
      </c>
      <c r="EC110" s="23" t="str">
        <f t="shared" si="122"/>
        <v/>
      </c>
      <c r="ED110" s="23" t="str">
        <f t="shared" si="123"/>
        <v/>
      </c>
      <c r="EE110" s="23" t="str">
        <f t="shared" si="124"/>
        <v/>
      </c>
    </row>
    <row r="111" spans="1:135" ht="11.25" customHeight="1">
      <c r="A111" s="23"/>
      <c r="B111" s="23"/>
      <c r="E111" s="84"/>
      <c r="G111" s="38"/>
      <c r="H111" s="43"/>
      <c r="I111" s="33"/>
      <c r="J111" s="26"/>
      <c r="K111" s="26"/>
      <c r="L111" s="56"/>
      <c r="M111" s="52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6"/>
        <v/>
      </c>
      <c r="DD111" s="23" t="str">
        <f t="shared" si="97"/>
        <v/>
      </c>
      <c r="DE111" s="23" t="str">
        <f t="shared" si="98"/>
        <v/>
      </c>
      <c r="DF111" s="23" t="str">
        <f t="shared" si="99"/>
        <v/>
      </c>
      <c r="DG111" s="23" t="str">
        <f t="shared" si="100"/>
        <v/>
      </c>
      <c r="DH111" s="23" t="str">
        <f t="shared" si="101"/>
        <v/>
      </c>
      <c r="DI111" s="23" t="str">
        <f t="shared" si="102"/>
        <v/>
      </c>
      <c r="DJ111" s="23" t="str">
        <f t="shared" si="103"/>
        <v/>
      </c>
      <c r="DK111" s="23" t="str">
        <f t="shared" si="104"/>
        <v/>
      </c>
      <c r="DL111" s="23" t="str">
        <f t="shared" si="105"/>
        <v/>
      </c>
      <c r="DM111" s="23" t="str">
        <f t="shared" si="106"/>
        <v/>
      </c>
      <c r="DN111" s="23" t="str">
        <f t="shared" si="107"/>
        <v/>
      </c>
      <c r="DO111" s="23" t="str">
        <f t="shared" si="108"/>
        <v/>
      </c>
      <c r="DP111" s="23" t="str">
        <f t="shared" si="109"/>
        <v/>
      </c>
      <c r="DQ111" s="23" t="str">
        <f t="shared" si="110"/>
        <v/>
      </c>
      <c r="DR111" s="23" t="str">
        <f t="shared" si="111"/>
        <v/>
      </c>
      <c r="DS111" s="23" t="str">
        <f t="shared" si="112"/>
        <v/>
      </c>
      <c r="DT111" s="23" t="str">
        <f t="shared" si="113"/>
        <v/>
      </c>
      <c r="DU111" s="23" t="str">
        <f t="shared" si="114"/>
        <v/>
      </c>
      <c r="DV111" s="23" t="str">
        <f t="shared" si="115"/>
        <v/>
      </c>
      <c r="DW111" s="23" t="str">
        <f t="shared" si="116"/>
        <v/>
      </c>
      <c r="DX111" s="23" t="str">
        <f t="shared" si="117"/>
        <v/>
      </c>
      <c r="DY111" s="23" t="str">
        <f t="shared" si="118"/>
        <v/>
      </c>
      <c r="DZ111" s="23" t="str">
        <f t="shared" si="119"/>
        <v/>
      </c>
      <c r="EA111" s="23" t="str">
        <f t="shared" si="120"/>
        <v/>
      </c>
      <c r="EB111" s="23" t="str">
        <f t="shared" si="121"/>
        <v/>
      </c>
      <c r="EC111" s="23" t="str">
        <f t="shared" si="122"/>
        <v/>
      </c>
      <c r="ED111" s="23" t="str">
        <f t="shared" si="123"/>
        <v/>
      </c>
      <c r="EE111" s="23" t="str">
        <f t="shared" si="124"/>
        <v/>
      </c>
    </row>
    <row r="112" spans="1:135" ht="11.25" customHeight="1">
      <c r="A112" s="23"/>
      <c r="B112" s="23"/>
      <c r="E112" s="84"/>
      <c r="G112" s="38"/>
      <c r="H112" s="43"/>
      <c r="I112" s="33"/>
      <c r="J112" s="26"/>
      <c r="K112" s="26"/>
      <c r="L112" s="56"/>
      <c r="M112" s="52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6"/>
        <v/>
      </c>
      <c r="DD112" s="23" t="str">
        <f t="shared" si="97"/>
        <v/>
      </c>
      <c r="DE112" s="23" t="str">
        <f t="shared" si="98"/>
        <v/>
      </c>
      <c r="DF112" s="23" t="str">
        <f t="shared" si="99"/>
        <v/>
      </c>
      <c r="DG112" s="23" t="str">
        <f t="shared" si="100"/>
        <v/>
      </c>
      <c r="DH112" s="23" t="str">
        <f t="shared" si="101"/>
        <v/>
      </c>
      <c r="DI112" s="23" t="str">
        <f t="shared" si="102"/>
        <v/>
      </c>
      <c r="DJ112" s="23" t="str">
        <f t="shared" si="103"/>
        <v/>
      </c>
      <c r="DK112" s="23" t="str">
        <f t="shared" si="104"/>
        <v/>
      </c>
      <c r="DL112" s="23" t="str">
        <f t="shared" si="105"/>
        <v/>
      </c>
      <c r="DM112" s="23" t="str">
        <f t="shared" si="106"/>
        <v/>
      </c>
      <c r="DN112" s="23" t="str">
        <f t="shared" si="107"/>
        <v/>
      </c>
      <c r="DO112" s="23" t="str">
        <f t="shared" si="108"/>
        <v/>
      </c>
      <c r="DP112" s="23" t="str">
        <f t="shared" si="109"/>
        <v/>
      </c>
      <c r="DQ112" s="23" t="str">
        <f t="shared" si="110"/>
        <v/>
      </c>
      <c r="DR112" s="23" t="str">
        <f t="shared" si="111"/>
        <v/>
      </c>
      <c r="DS112" s="23" t="str">
        <f t="shared" si="112"/>
        <v/>
      </c>
      <c r="DT112" s="23" t="str">
        <f t="shared" si="113"/>
        <v/>
      </c>
      <c r="DU112" s="23" t="str">
        <f t="shared" si="114"/>
        <v/>
      </c>
      <c r="DV112" s="23" t="str">
        <f t="shared" si="115"/>
        <v/>
      </c>
      <c r="DW112" s="23" t="str">
        <f t="shared" si="116"/>
        <v/>
      </c>
      <c r="DX112" s="23" t="str">
        <f t="shared" si="117"/>
        <v/>
      </c>
      <c r="DY112" s="23" t="str">
        <f t="shared" si="118"/>
        <v/>
      </c>
      <c r="DZ112" s="23" t="str">
        <f t="shared" si="119"/>
        <v/>
      </c>
      <c r="EA112" s="23" t="str">
        <f t="shared" si="120"/>
        <v/>
      </c>
      <c r="EB112" s="23" t="str">
        <f t="shared" si="121"/>
        <v/>
      </c>
      <c r="EC112" s="23" t="str">
        <f t="shared" si="122"/>
        <v/>
      </c>
      <c r="ED112" s="23" t="str">
        <f t="shared" si="123"/>
        <v/>
      </c>
      <c r="EE112" s="23" t="str">
        <f t="shared" si="124"/>
        <v/>
      </c>
    </row>
    <row r="113" spans="1:135" ht="11.25" customHeight="1">
      <c r="A113" s="23"/>
      <c r="B113" s="23"/>
      <c r="E113" s="84"/>
      <c r="G113" s="38"/>
      <c r="H113" s="43"/>
      <c r="I113" s="33"/>
      <c r="J113" s="26"/>
      <c r="K113" s="26"/>
      <c r="L113" s="56"/>
      <c r="M113" s="52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6"/>
        <v/>
      </c>
      <c r="DD113" s="23" t="str">
        <f t="shared" si="97"/>
        <v/>
      </c>
      <c r="DE113" s="23" t="str">
        <f t="shared" si="98"/>
        <v/>
      </c>
      <c r="DF113" s="23" t="str">
        <f t="shared" si="99"/>
        <v/>
      </c>
      <c r="DG113" s="23" t="str">
        <f t="shared" si="100"/>
        <v/>
      </c>
      <c r="DH113" s="23" t="str">
        <f t="shared" si="101"/>
        <v/>
      </c>
      <c r="DI113" s="23" t="str">
        <f t="shared" si="102"/>
        <v/>
      </c>
      <c r="DJ113" s="23" t="str">
        <f t="shared" si="103"/>
        <v/>
      </c>
      <c r="DK113" s="23" t="str">
        <f t="shared" si="104"/>
        <v/>
      </c>
      <c r="DL113" s="23" t="str">
        <f t="shared" si="105"/>
        <v/>
      </c>
      <c r="DM113" s="23" t="str">
        <f t="shared" si="106"/>
        <v/>
      </c>
      <c r="DN113" s="23" t="str">
        <f t="shared" si="107"/>
        <v/>
      </c>
      <c r="DO113" s="23" t="str">
        <f t="shared" si="108"/>
        <v/>
      </c>
      <c r="DP113" s="23" t="str">
        <f t="shared" si="109"/>
        <v/>
      </c>
      <c r="DQ113" s="23" t="str">
        <f t="shared" si="110"/>
        <v/>
      </c>
      <c r="DR113" s="23" t="str">
        <f t="shared" si="111"/>
        <v/>
      </c>
      <c r="DS113" s="23" t="str">
        <f t="shared" si="112"/>
        <v/>
      </c>
      <c r="DT113" s="23" t="str">
        <f t="shared" si="113"/>
        <v/>
      </c>
      <c r="DU113" s="23" t="str">
        <f t="shared" si="114"/>
        <v/>
      </c>
      <c r="DV113" s="23" t="str">
        <f t="shared" si="115"/>
        <v/>
      </c>
      <c r="DW113" s="23" t="str">
        <f t="shared" si="116"/>
        <v/>
      </c>
      <c r="DX113" s="23" t="str">
        <f t="shared" si="117"/>
        <v/>
      </c>
      <c r="DY113" s="23" t="str">
        <f t="shared" si="118"/>
        <v/>
      </c>
      <c r="DZ113" s="23" t="str">
        <f t="shared" si="119"/>
        <v/>
      </c>
      <c r="EA113" s="23" t="str">
        <f t="shared" si="120"/>
        <v/>
      </c>
      <c r="EB113" s="23" t="str">
        <f t="shared" si="121"/>
        <v/>
      </c>
      <c r="EC113" s="23" t="str">
        <f t="shared" si="122"/>
        <v/>
      </c>
      <c r="ED113" s="23" t="str">
        <f t="shared" si="123"/>
        <v/>
      </c>
      <c r="EE113" s="23" t="str">
        <f t="shared" si="124"/>
        <v/>
      </c>
    </row>
    <row r="114" spans="1:135" ht="11.25" customHeight="1">
      <c r="A114" s="23"/>
      <c r="B114" s="23"/>
      <c r="E114" s="84"/>
      <c r="G114" s="38"/>
      <c r="H114" s="43"/>
      <c r="I114" s="33"/>
      <c r="J114" s="26"/>
      <c r="K114" s="26"/>
      <c r="L114" s="56"/>
      <c r="M114" s="52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6"/>
        <v/>
      </c>
      <c r="DD114" s="23" t="str">
        <f t="shared" si="97"/>
        <v/>
      </c>
      <c r="DE114" s="23" t="str">
        <f t="shared" si="98"/>
        <v/>
      </c>
      <c r="DF114" s="23" t="str">
        <f t="shared" si="99"/>
        <v/>
      </c>
      <c r="DG114" s="23" t="str">
        <f t="shared" si="100"/>
        <v/>
      </c>
      <c r="DH114" s="23" t="str">
        <f t="shared" si="101"/>
        <v/>
      </c>
      <c r="DI114" s="23" t="str">
        <f t="shared" si="102"/>
        <v/>
      </c>
      <c r="DJ114" s="23" t="str">
        <f t="shared" si="103"/>
        <v/>
      </c>
      <c r="DK114" s="23" t="str">
        <f t="shared" si="104"/>
        <v/>
      </c>
      <c r="DL114" s="23" t="str">
        <f t="shared" si="105"/>
        <v/>
      </c>
      <c r="DM114" s="23" t="str">
        <f t="shared" si="106"/>
        <v/>
      </c>
      <c r="DN114" s="23" t="str">
        <f t="shared" si="107"/>
        <v/>
      </c>
      <c r="DO114" s="23" t="str">
        <f t="shared" si="108"/>
        <v/>
      </c>
      <c r="DP114" s="23" t="str">
        <f t="shared" si="109"/>
        <v/>
      </c>
      <c r="DQ114" s="23" t="str">
        <f t="shared" si="110"/>
        <v/>
      </c>
      <c r="DR114" s="23" t="str">
        <f t="shared" si="111"/>
        <v/>
      </c>
      <c r="DS114" s="23" t="str">
        <f t="shared" si="112"/>
        <v/>
      </c>
      <c r="DT114" s="23" t="str">
        <f t="shared" si="113"/>
        <v/>
      </c>
      <c r="DU114" s="23" t="str">
        <f t="shared" si="114"/>
        <v/>
      </c>
      <c r="DV114" s="23" t="str">
        <f t="shared" si="115"/>
        <v/>
      </c>
      <c r="DW114" s="23" t="str">
        <f t="shared" si="116"/>
        <v/>
      </c>
      <c r="DX114" s="23" t="str">
        <f t="shared" si="117"/>
        <v/>
      </c>
      <c r="DY114" s="23" t="str">
        <f t="shared" si="118"/>
        <v/>
      </c>
      <c r="DZ114" s="23" t="str">
        <f t="shared" si="119"/>
        <v/>
      </c>
      <c r="EA114" s="23" t="str">
        <f t="shared" si="120"/>
        <v/>
      </c>
      <c r="EB114" s="23" t="str">
        <f t="shared" si="121"/>
        <v/>
      </c>
      <c r="EC114" s="23" t="str">
        <f t="shared" si="122"/>
        <v/>
      </c>
      <c r="ED114" s="23" t="str">
        <f t="shared" si="123"/>
        <v/>
      </c>
      <c r="EE114" s="23" t="str">
        <f t="shared" si="124"/>
        <v/>
      </c>
    </row>
    <row r="115" spans="1:135" ht="11.25" customHeight="1">
      <c r="A115" s="23"/>
      <c r="B115" s="23"/>
      <c r="E115" s="84"/>
      <c r="G115" s="38"/>
      <c r="H115" s="43"/>
      <c r="I115" s="33"/>
      <c r="J115" s="26"/>
      <c r="K115" s="26"/>
      <c r="L115" s="56"/>
      <c r="M115" s="52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6"/>
        <v/>
      </c>
      <c r="DD115" s="23" t="str">
        <f t="shared" si="97"/>
        <v/>
      </c>
      <c r="DE115" s="23" t="str">
        <f t="shared" si="98"/>
        <v/>
      </c>
      <c r="DF115" s="23" t="str">
        <f t="shared" si="99"/>
        <v/>
      </c>
      <c r="DG115" s="23" t="str">
        <f t="shared" si="100"/>
        <v/>
      </c>
      <c r="DH115" s="23" t="str">
        <f t="shared" si="101"/>
        <v/>
      </c>
      <c r="DI115" s="23" t="str">
        <f t="shared" si="102"/>
        <v/>
      </c>
      <c r="DJ115" s="23" t="str">
        <f t="shared" si="103"/>
        <v/>
      </c>
      <c r="DK115" s="23" t="str">
        <f t="shared" si="104"/>
        <v/>
      </c>
      <c r="DL115" s="23" t="str">
        <f t="shared" si="105"/>
        <v/>
      </c>
      <c r="DM115" s="23" t="str">
        <f t="shared" si="106"/>
        <v/>
      </c>
      <c r="DN115" s="23" t="str">
        <f t="shared" si="107"/>
        <v/>
      </c>
      <c r="DO115" s="23" t="str">
        <f t="shared" si="108"/>
        <v/>
      </c>
      <c r="DP115" s="23" t="str">
        <f t="shared" si="109"/>
        <v/>
      </c>
      <c r="DQ115" s="23" t="str">
        <f t="shared" si="110"/>
        <v/>
      </c>
      <c r="DR115" s="23" t="str">
        <f t="shared" si="111"/>
        <v/>
      </c>
      <c r="DS115" s="23" t="str">
        <f t="shared" si="112"/>
        <v/>
      </c>
      <c r="DT115" s="23" t="str">
        <f t="shared" si="113"/>
        <v/>
      </c>
      <c r="DU115" s="23" t="str">
        <f t="shared" si="114"/>
        <v/>
      </c>
      <c r="DV115" s="23" t="str">
        <f t="shared" si="115"/>
        <v/>
      </c>
      <c r="DW115" s="23" t="str">
        <f t="shared" si="116"/>
        <v/>
      </c>
      <c r="DX115" s="23" t="str">
        <f t="shared" si="117"/>
        <v/>
      </c>
      <c r="DY115" s="23" t="str">
        <f t="shared" si="118"/>
        <v/>
      </c>
      <c r="DZ115" s="23" t="str">
        <f t="shared" si="119"/>
        <v/>
      </c>
      <c r="EA115" s="23" t="str">
        <f t="shared" si="120"/>
        <v/>
      </c>
      <c r="EB115" s="23" t="str">
        <f t="shared" si="121"/>
        <v/>
      </c>
      <c r="EC115" s="23" t="str">
        <f t="shared" si="122"/>
        <v/>
      </c>
      <c r="ED115" s="23" t="str">
        <f t="shared" si="123"/>
        <v/>
      </c>
      <c r="EE115" s="23" t="str">
        <f t="shared" si="124"/>
        <v/>
      </c>
    </row>
    <row r="116" spans="1:135" ht="11.25" customHeight="1">
      <c r="A116" s="23"/>
      <c r="B116" s="23"/>
      <c r="E116" s="84"/>
      <c r="G116" s="38"/>
      <c r="H116" s="43"/>
      <c r="I116" s="33"/>
      <c r="J116" s="26"/>
      <c r="K116" s="26"/>
      <c r="L116" s="56"/>
      <c r="M116" s="52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6"/>
        <v/>
      </c>
      <c r="DD116" s="23" t="str">
        <f t="shared" si="97"/>
        <v/>
      </c>
      <c r="DE116" s="23" t="str">
        <f t="shared" si="98"/>
        <v/>
      </c>
      <c r="DF116" s="23" t="str">
        <f t="shared" si="99"/>
        <v/>
      </c>
      <c r="DG116" s="23" t="str">
        <f t="shared" si="100"/>
        <v/>
      </c>
      <c r="DH116" s="23" t="str">
        <f t="shared" si="101"/>
        <v/>
      </c>
      <c r="DI116" s="23" t="str">
        <f t="shared" si="102"/>
        <v/>
      </c>
      <c r="DJ116" s="23" t="str">
        <f t="shared" si="103"/>
        <v/>
      </c>
      <c r="DK116" s="23" t="str">
        <f t="shared" si="104"/>
        <v/>
      </c>
      <c r="DL116" s="23" t="str">
        <f t="shared" si="105"/>
        <v/>
      </c>
      <c r="DM116" s="23" t="str">
        <f t="shared" si="106"/>
        <v/>
      </c>
      <c r="DN116" s="23" t="str">
        <f t="shared" si="107"/>
        <v/>
      </c>
      <c r="DO116" s="23" t="str">
        <f t="shared" si="108"/>
        <v/>
      </c>
      <c r="DP116" s="23" t="str">
        <f t="shared" si="109"/>
        <v/>
      </c>
      <c r="DQ116" s="23" t="str">
        <f t="shared" si="110"/>
        <v/>
      </c>
      <c r="DR116" s="23" t="str">
        <f t="shared" si="111"/>
        <v/>
      </c>
      <c r="DS116" s="23" t="str">
        <f t="shared" si="112"/>
        <v/>
      </c>
      <c r="DT116" s="23" t="str">
        <f t="shared" si="113"/>
        <v/>
      </c>
      <c r="DU116" s="23" t="str">
        <f t="shared" si="114"/>
        <v/>
      </c>
      <c r="DV116" s="23" t="str">
        <f t="shared" si="115"/>
        <v/>
      </c>
      <c r="DW116" s="23" t="str">
        <f t="shared" si="116"/>
        <v/>
      </c>
      <c r="DX116" s="23" t="str">
        <f t="shared" si="117"/>
        <v/>
      </c>
      <c r="DY116" s="23" t="str">
        <f t="shared" si="118"/>
        <v/>
      </c>
      <c r="DZ116" s="23" t="str">
        <f t="shared" si="119"/>
        <v/>
      </c>
      <c r="EA116" s="23" t="str">
        <f t="shared" si="120"/>
        <v/>
      </c>
      <c r="EB116" s="23" t="str">
        <f t="shared" si="121"/>
        <v/>
      </c>
      <c r="EC116" s="23" t="str">
        <f t="shared" si="122"/>
        <v/>
      </c>
      <c r="ED116" s="23" t="str">
        <f t="shared" si="123"/>
        <v/>
      </c>
      <c r="EE116" s="23" t="str">
        <f t="shared" si="124"/>
        <v/>
      </c>
    </row>
    <row r="117" spans="1:135" ht="11.25" customHeight="1">
      <c r="A117" s="23"/>
      <c r="B117" s="23"/>
      <c r="E117" s="84"/>
      <c r="G117" s="38"/>
      <c r="H117" s="43"/>
      <c r="I117" s="33"/>
      <c r="J117" s="26"/>
      <c r="K117" s="26"/>
      <c r="L117" s="56"/>
      <c r="M117" s="52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6"/>
        <v/>
      </c>
      <c r="DD117" s="23" t="str">
        <f t="shared" si="97"/>
        <v/>
      </c>
      <c r="DE117" s="23" t="str">
        <f t="shared" si="98"/>
        <v/>
      </c>
      <c r="DF117" s="23" t="str">
        <f t="shared" si="99"/>
        <v/>
      </c>
      <c r="DG117" s="23" t="str">
        <f t="shared" si="100"/>
        <v/>
      </c>
      <c r="DH117" s="23" t="str">
        <f t="shared" si="101"/>
        <v/>
      </c>
      <c r="DI117" s="23" t="str">
        <f t="shared" si="102"/>
        <v/>
      </c>
      <c r="DJ117" s="23" t="str">
        <f t="shared" si="103"/>
        <v/>
      </c>
      <c r="DK117" s="23" t="str">
        <f t="shared" si="104"/>
        <v/>
      </c>
      <c r="DL117" s="23" t="str">
        <f t="shared" si="105"/>
        <v/>
      </c>
      <c r="DM117" s="23" t="str">
        <f t="shared" si="106"/>
        <v/>
      </c>
      <c r="DN117" s="23" t="str">
        <f t="shared" si="107"/>
        <v/>
      </c>
      <c r="DO117" s="23" t="str">
        <f t="shared" si="108"/>
        <v/>
      </c>
      <c r="DP117" s="23" t="str">
        <f t="shared" si="109"/>
        <v/>
      </c>
      <c r="DQ117" s="23" t="str">
        <f t="shared" si="110"/>
        <v/>
      </c>
      <c r="DR117" s="23" t="str">
        <f t="shared" si="111"/>
        <v/>
      </c>
      <c r="DS117" s="23" t="str">
        <f t="shared" si="112"/>
        <v/>
      </c>
      <c r="DT117" s="23" t="str">
        <f t="shared" si="113"/>
        <v/>
      </c>
      <c r="DU117" s="23" t="str">
        <f t="shared" si="114"/>
        <v/>
      </c>
      <c r="DV117" s="23" t="str">
        <f t="shared" si="115"/>
        <v/>
      </c>
      <c r="DW117" s="23" t="str">
        <f t="shared" si="116"/>
        <v/>
      </c>
      <c r="DX117" s="23" t="str">
        <f t="shared" si="117"/>
        <v/>
      </c>
      <c r="DY117" s="23" t="str">
        <f t="shared" si="118"/>
        <v/>
      </c>
      <c r="DZ117" s="23" t="str">
        <f t="shared" si="119"/>
        <v/>
      </c>
      <c r="EA117" s="23" t="str">
        <f t="shared" si="120"/>
        <v/>
      </c>
      <c r="EB117" s="23" t="str">
        <f t="shared" si="121"/>
        <v/>
      </c>
      <c r="EC117" s="23" t="str">
        <f t="shared" si="122"/>
        <v/>
      </c>
      <c r="ED117" s="23" t="str">
        <f t="shared" si="123"/>
        <v/>
      </c>
      <c r="EE117" s="23" t="str">
        <f t="shared" si="124"/>
        <v/>
      </c>
    </row>
    <row r="118" spans="1:135" ht="11.25" customHeight="1">
      <c r="A118" s="23"/>
      <c r="B118" s="23"/>
      <c r="E118" s="84"/>
      <c r="G118" s="38"/>
      <c r="H118" s="43"/>
      <c r="I118" s="33"/>
      <c r="J118" s="26"/>
      <c r="K118" s="26"/>
      <c r="L118" s="56"/>
      <c r="M118" s="52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6"/>
        <v/>
      </c>
      <c r="DD118" s="23" t="str">
        <f t="shared" si="97"/>
        <v/>
      </c>
      <c r="DE118" s="23" t="str">
        <f t="shared" si="98"/>
        <v/>
      </c>
      <c r="DF118" s="23" t="str">
        <f t="shared" si="99"/>
        <v/>
      </c>
      <c r="DG118" s="23" t="str">
        <f t="shared" si="100"/>
        <v/>
      </c>
      <c r="DH118" s="23" t="str">
        <f t="shared" si="101"/>
        <v/>
      </c>
      <c r="DI118" s="23" t="str">
        <f t="shared" si="102"/>
        <v/>
      </c>
      <c r="DJ118" s="23" t="str">
        <f t="shared" si="103"/>
        <v/>
      </c>
      <c r="DK118" s="23" t="str">
        <f t="shared" si="104"/>
        <v/>
      </c>
      <c r="DL118" s="23" t="str">
        <f t="shared" si="105"/>
        <v/>
      </c>
      <c r="DM118" s="23" t="str">
        <f t="shared" si="106"/>
        <v/>
      </c>
      <c r="DN118" s="23" t="str">
        <f t="shared" si="107"/>
        <v/>
      </c>
      <c r="DO118" s="23" t="str">
        <f t="shared" si="108"/>
        <v/>
      </c>
      <c r="DP118" s="23" t="str">
        <f t="shared" si="109"/>
        <v/>
      </c>
      <c r="DQ118" s="23" t="str">
        <f t="shared" si="110"/>
        <v/>
      </c>
      <c r="DR118" s="23" t="str">
        <f t="shared" si="111"/>
        <v/>
      </c>
      <c r="DS118" s="23" t="str">
        <f t="shared" si="112"/>
        <v/>
      </c>
      <c r="DT118" s="23" t="str">
        <f t="shared" si="113"/>
        <v/>
      </c>
      <c r="DU118" s="23" t="str">
        <f t="shared" si="114"/>
        <v/>
      </c>
      <c r="DV118" s="23" t="str">
        <f t="shared" si="115"/>
        <v/>
      </c>
      <c r="DW118" s="23" t="str">
        <f t="shared" si="116"/>
        <v/>
      </c>
      <c r="DX118" s="23" t="str">
        <f t="shared" si="117"/>
        <v/>
      </c>
      <c r="DY118" s="23" t="str">
        <f t="shared" si="118"/>
        <v/>
      </c>
      <c r="DZ118" s="23" t="str">
        <f t="shared" si="119"/>
        <v/>
      </c>
      <c r="EA118" s="23" t="str">
        <f t="shared" si="120"/>
        <v/>
      </c>
      <c r="EB118" s="23" t="str">
        <f t="shared" si="121"/>
        <v/>
      </c>
      <c r="EC118" s="23" t="str">
        <f t="shared" si="122"/>
        <v/>
      </c>
      <c r="ED118" s="23" t="str">
        <f t="shared" si="123"/>
        <v/>
      </c>
      <c r="EE118" s="23" t="str">
        <f t="shared" si="124"/>
        <v/>
      </c>
    </row>
    <row r="119" spans="1:135" ht="11.25" customHeight="1">
      <c r="A119" s="23"/>
      <c r="B119" s="23"/>
      <c r="E119" s="84"/>
      <c r="G119" s="38"/>
      <c r="H119" s="43"/>
      <c r="I119" s="33"/>
      <c r="J119" s="26"/>
      <c r="K119" s="26"/>
      <c r="L119" s="56"/>
      <c r="M119" s="52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6"/>
        <v/>
      </c>
      <c r="DD119" s="23" t="str">
        <f t="shared" si="97"/>
        <v/>
      </c>
      <c r="DE119" s="23" t="str">
        <f t="shared" si="98"/>
        <v/>
      </c>
      <c r="DF119" s="23" t="str">
        <f t="shared" si="99"/>
        <v/>
      </c>
      <c r="DG119" s="23" t="str">
        <f t="shared" si="100"/>
        <v/>
      </c>
      <c r="DH119" s="23" t="str">
        <f t="shared" si="101"/>
        <v/>
      </c>
      <c r="DI119" s="23" t="str">
        <f t="shared" si="102"/>
        <v/>
      </c>
      <c r="DJ119" s="23" t="str">
        <f t="shared" si="103"/>
        <v/>
      </c>
      <c r="DK119" s="23" t="str">
        <f t="shared" si="104"/>
        <v/>
      </c>
      <c r="DL119" s="23" t="str">
        <f t="shared" si="105"/>
        <v/>
      </c>
      <c r="DM119" s="23" t="str">
        <f t="shared" si="106"/>
        <v/>
      </c>
      <c r="DN119" s="23" t="str">
        <f t="shared" si="107"/>
        <v/>
      </c>
      <c r="DO119" s="23" t="str">
        <f t="shared" si="108"/>
        <v/>
      </c>
      <c r="DP119" s="23" t="str">
        <f t="shared" si="109"/>
        <v/>
      </c>
      <c r="DQ119" s="23" t="str">
        <f t="shared" si="110"/>
        <v/>
      </c>
      <c r="DR119" s="23" t="str">
        <f t="shared" si="111"/>
        <v/>
      </c>
      <c r="DS119" s="23" t="str">
        <f t="shared" si="112"/>
        <v/>
      </c>
      <c r="DT119" s="23" t="str">
        <f t="shared" si="113"/>
        <v/>
      </c>
      <c r="DU119" s="23" t="str">
        <f t="shared" si="114"/>
        <v/>
      </c>
      <c r="DV119" s="23" t="str">
        <f t="shared" si="115"/>
        <v/>
      </c>
      <c r="DW119" s="23" t="str">
        <f t="shared" si="116"/>
        <v/>
      </c>
      <c r="DX119" s="23" t="str">
        <f t="shared" si="117"/>
        <v/>
      </c>
      <c r="DY119" s="23" t="str">
        <f t="shared" si="118"/>
        <v/>
      </c>
      <c r="DZ119" s="23" t="str">
        <f t="shared" si="119"/>
        <v/>
      </c>
      <c r="EA119" s="23" t="str">
        <f t="shared" si="120"/>
        <v/>
      </c>
      <c r="EB119" s="23" t="str">
        <f t="shared" si="121"/>
        <v/>
      </c>
      <c r="EC119" s="23" t="str">
        <f t="shared" si="122"/>
        <v/>
      </c>
      <c r="ED119" s="23" t="str">
        <f t="shared" si="123"/>
        <v/>
      </c>
      <c r="EE119" s="23" t="str">
        <f t="shared" si="124"/>
        <v/>
      </c>
    </row>
    <row r="120" spans="1:135" ht="11.25" customHeight="1">
      <c r="A120" s="23"/>
      <c r="I120" s="33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6"/>
        <v/>
      </c>
      <c r="DD120" s="23" t="str">
        <f t="shared" si="97"/>
        <v/>
      </c>
      <c r="DE120" s="23" t="str">
        <f t="shared" si="98"/>
        <v/>
      </c>
      <c r="DF120" s="23" t="str">
        <f t="shared" si="99"/>
        <v/>
      </c>
      <c r="DG120" s="23" t="str">
        <f t="shared" si="100"/>
        <v/>
      </c>
      <c r="DH120" s="23" t="str">
        <f t="shared" si="101"/>
        <v/>
      </c>
      <c r="DI120" s="23" t="str">
        <f t="shared" si="102"/>
        <v/>
      </c>
      <c r="DJ120" s="23" t="str">
        <f t="shared" si="103"/>
        <v/>
      </c>
      <c r="DK120" s="23" t="str">
        <f t="shared" si="104"/>
        <v/>
      </c>
      <c r="DL120" s="23" t="str">
        <f t="shared" si="105"/>
        <v/>
      </c>
      <c r="DM120" s="23" t="str">
        <f t="shared" si="106"/>
        <v/>
      </c>
      <c r="DN120" s="23" t="str">
        <f t="shared" si="107"/>
        <v/>
      </c>
      <c r="DO120" s="23" t="str">
        <f t="shared" si="108"/>
        <v/>
      </c>
      <c r="DP120" s="23" t="str">
        <f t="shared" si="109"/>
        <v/>
      </c>
      <c r="DQ120" s="23" t="str">
        <f t="shared" si="110"/>
        <v/>
      </c>
      <c r="DR120" s="23" t="str">
        <f t="shared" si="111"/>
        <v/>
      </c>
      <c r="DS120" s="23" t="str">
        <f t="shared" si="112"/>
        <v/>
      </c>
      <c r="DT120" s="23" t="str">
        <f t="shared" si="113"/>
        <v/>
      </c>
      <c r="DU120" s="23" t="str">
        <f t="shared" si="114"/>
        <v/>
      </c>
      <c r="DV120" s="23" t="str">
        <f t="shared" si="115"/>
        <v/>
      </c>
      <c r="DW120" s="23" t="str">
        <f t="shared" si="116"/>
        <v/>
      </c>
      <c r="DX120" s="23" t="str">
        <f t="shared" si="117"/>
        <v/>
      </c>
      <c r="DY120" s="23" t="str">
        <f t="shared" si="118"/>
        <v/>
      </c>
      <c r="DZ120" s="23" t="str">
        <f t="shared" si="119"/>
        <v/>
      </c>
      <c r="EA120" s="23" t="str">
        <f t="shared" si="120"/>
        <v/>
      </c>
      <c r="EB120" s="23" t="str">
        <f t="shared" si="121"/>
        <v/>
      </c>
      <c r="EC120" s="23" t="str">
        <f t="shared" si="122"/>
        <v/>
      </c>
      <c r="ED120" s="23" t="str">
        <f t="shared" si="123"/>
        <v/>
      </c>
      <c r="EE120" s="23" t="str">
        <f t="shared" si="124"/>
        <v/>
      </c>
    </row>
    <row r="121" spans="1:135" ht="11.25" customHeight="1">
      <c r="A121" s="23"/>
      <c r="B121" s="23"/>
      <c r="E121" s="84"/>
      <c r="G121" s="38"/>
      <c r="H121" s="43"/>
      <c r="I121" s="33"/>
      <c r="J121" s="26"/>
      <c r="K121" s="26"/>
      <c r="L121" s="56"/>
      <c r="M121" s="52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6"/>
        <v/>
      </c>
      <c r="DD121" s="23" t="str">
        <f t="shared" si="97"/>
        <v/>
      </c>
      <c r="DE121" s="23" t="str">
        <f t="shared" si="98"/>
        <v/>
      </c>
      <c r="DF121" s="23" t="str">
        <f t="shared" si="99"/>
        <v/>
      </c>
      <c r="DG121" s="23" t="str">
        <f t="shared" si="100"/>
        <v/>
      </c>
      <c r="DH121" s="23" t="str">
        <f t="shared" si="101"/>
        <v/>
      </c>
      <c r="DI121" s="23" t="str">
        <f t="shared" si="102"/>
        <v/>
      </c>
      <c r="DJ121" s="23" t="str">
        <f t="shared" si="103"/>
        <v/>
      </c>
      <c r="DK121" s="23" t="str">
        <f t="shared" si="104"/>
        <v/>
      </c>
      <c r="DL121" s="23" t="str">
        <f t="shared" si="105"/>
        <v/>
      </c>
      <c r="DM121" s="23" t="str">
        <f t="shared" si="106"/>
        <v/>
      </c>
      <c r="DN121" s="23" t="str">
        <f t="shared" si="107"/>
        <v/>
      </c>
      <c r="DO121" s="23" t="str">
        <f t="shared" si="108"/>
        <v/>
      </c>
      <c r="DP121" s="23" t="str">
        <f t="shared" si="109"/>
        <v/>
      </c>
      <c r="DQ121" s="23" t="str">
        <f t="shared" si="110"/>
        <v/>
      </c>
      <c r="DR121" s="23" t="str">
        <f t="shared" si="111"/>
        <v/>
      </c>
      <c r="DS121" s="23" t="str">
        <f t="shared" si="112"/>
        <v/>
      </c>
      <c r="DT121" s="23" t="str">
        <f t="shared" si="113"/>
        <v/>
      </c>
      <c r="DU121" s="23" t="str">
        <f t="shared" si="114"/>
        <v/>
      </c>
      <c r="DV121" s="23" t="str">
        <f t="shared" si="115"/>
        <v/>
      </c>
      <c r="DW121" s="23" t="str">
        <f t="shared" si="116"/>
        <v/>
      </c>
      <c r="DX121" s="23" t="str">
        <f t="shared" si="117"/>
        <v/>
      </c>
      <c r="DY121" s="23" t="str">
        <f t="shared" si="118"/>
        <v/>
      </c>
      <c r="DZ121" s="23" t="str">
        <f t="shared" si="119"/>
        <v/>
      </c>
      <c r="EA121" s="23" t="str">
        <f t="shared" si="120"/>
        <v/>
      </c>
      <c r="EB121" s="23" t="str">
        <f t="shared" si="121"/>
        <v/>
      </c>
      <c r="EC121" s="23" t="str">
        <f t="shared" si="122"/>
        <v/>
      </c>
      <c r="ED121" s="23" t="str">
        <f t="shared" si="123"/>
        <v/>
      </c>
      <c r="EE121" s="23" t="str">
        <f t="shared" si="124"/>
        <v/>
      </c>
    </row>
    <row r="122" spans="1:135" ht="11.25" customHeight="1">
      <c r="A122" s="23"/>
      <c r="B122" s="23"/>
      <c r="E122" s="84"/>
      <c r="G122" s="38"/>
      <c r="H122" s="43"/>
      <c r="I122" s="33"/>
      <c r="J122" s="26"/>
      <c r="K122" s="26"/>
      <c r="L122" s="56"/>
      <c r="M122" s="52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6"/>
        <v/>
      </c>
      <c r="DD122" s="23" t="str">
        <f t="shared" si="97"/>
        <v/>
      </c>
      <c r="DE122" s="23" t="str">
        <f t="shared" si="98"/>
        <v/>
      </c>
      <c r="DF122" s="23" t="str">
        <f t="shared" si="99"/>
        <v/>
      </c>
      <c r="DG122" s="23" t="str">
        <f t="shared" si="100"/>
        <v/>
      </c>
      <c r="DH122" s="23" t="str">
        <f t="shared" si="101"/>
        <v/>
      </c>
      <c r="DI122" s="23" t="str">
        <f t="shared" si="102"/>
        <v/>
      </c>
      <c r="DJ122" s="23" t="str">
        <f t="shared" si="103"/>
        <v/>
      </c>
      <c r="DK122" s="23" t="str">
        <f t="shared" si="104"/>
        <v/>
      </c>
      <c r="DL122" s="23" t="str">
        <f t="shared" si="105"/>
        <v/>
      </c>
      <c r="DM122" s="23" t="str">
        <f t="shared" si="106"/>
        <v/>
      </c>
      <c r="DN122" s="23" t="str">
        <f t="shared" si="107"/>
        <v/>
      </c>
      <c r="DO122" s="23" t="str">
        <f t="shared" si="108"/>
        <v/>
      </c>
      <c r="DP122" s="23" t="str">
        <f t="shared" si="109"/>
        <v/>
      </c>
      <c r="DQ122" s="23" t="str">
        <f t="shared" si="110"/>
        <v/>
      </c>
      <c r="DR122" s="23" t="str">
        <f t="shared" si="111"/>
        <v/>
      </c>
      <c r="DS122" s="23" t="str">
        <f t="shared" si="112"/>
        <v/>
      </c>
      <c r="DT122" s="23" t="str">
        <f t="shared" si="113"/>
        <v/>
      </c>
      <c r="DU122" s="23" t="str">
        <f t="shared" si="114"/>
        <v/>
      </c>
      <c r="DV122" s="23" t="str">
        <f t="shared" si="115"/>
        <v/>
      </c>
      <c r="DW122" s="23" t="str">
        <f t="shared" si="116"/>
        <v/>
      </c>
      <c r="DX122" s="23" t="str">
        <f t="shared" si="117"/>
        <v/>
      </c>
      <c r="DY122" s="23" t="str">
        <f t="shared" si="118"/>
        <v/>
      </c>
      <c r="DZ122" s="23" t="str">
        <f t="shared" si="119"/>
        <v/>
      </c>
      <c r="EA122" s="23" t="str">
        <f t="shared" si="120"/>
        <v/>
      </c>
      <c r="EB122" s="23" t="str">
        <f t="shared" si="121"/>
        <v/>
      </c>
      <c r="EC122" s="23" t="str">
        <f t="shared" si="122"/>
        <v/>
      </c>
      <c r="ED122" s="23" t="str">
        <f t="shared" si="123"/>
        <v/>
      </c>
      <c r="EE122" s="23" t="str">
        <f t="shared" si="124"/>
        <v/>
      </c>
    </row>
    <row r="123" spans="1:135" ht="11.25" customHeight="1">
      <c r="A123" s="23"/>
      <c r="B123" s="23"/>
      <c r="E123" s="84"/>
      <c r="G123" s="38"/>
      <c r="H123" s="43"/>
      <c r="I123" s="33"/>
      <c r="J123" s="26"/>
      <c r="K123" s="26"/>
      <c r="L123" s="56"/>
      <c r="M123" s="52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6"/>
        <v/>
      </c>
      <c r="DD123" s="23" t="str">
        <f t="shared" si="97"/>
        <v/>
      </c>
      <c r="DE123" s="23" t="str">
        <f t="shared" si="98"/>
        <v/>
      </c>
      <c r="DF123" s="23" t="str">
        <f t="shared" si="99"/>
        <v/>
      </c>
      <c r="DG123" s="23" t="str">
        <f t="shared" si="100"/>
        <v/>
      </c>
      <c r="DH123" s="23" t="str">
        <f t="shared" si="101"/>
        <v/>
      </c>
      <c r="DI123" s="23" t="str">
        <f t="shared" si="102"/>
        <v/>
      </c>
      <c r="DJ123" s="23" t="str">
        <f t="shared" si="103"/>
        <v/>
      </c>
      <c r="DK123" s="23" t="str">
        <f t="shared" si="104"/>
        <v/>
      </c>
      <c r="DL123" s="23" t="str">
        <f t="shared" si="105"/>
        <v/>
      </c>
      <c r="DM123" s="23" t="str">
        <f t="shared" si="106"/>
        <v/>
      </c>
      <c r="DN123" s="23" t="str">
        <f t="shared" si="107"/>
        <v/>
      </c>
      <c r="DO123" s="23" t="str">
        <f t="shared" si="108"/>
        <v/>
      </c>
      <c r="DP123" s="23" t="str">
        <f t="shared" si="109"/>
        <v/>
      </c>
      <c r="DQ123" s="23" t="str">
        <f t="shared" si="110"/>
        <v/>
      </c>
      <c r="DR123" s="23" t="str">
        <f t="shared" si="111"/>
        <v/>
      </c>
      <c r="DS123" s="23" t="str">
        <f t="shared" si="112"/>
        <v/>
      </c>
      <c r="DT123" s="23" t="str">
        <f t="shared" si="113"/>
        <v/>
      </c>
      <c r="DU123" s="23" t="str">
        <f t="shared" si="114"/>
        <v/>
      </c>
      <c r="DV123" s="23" t="str">
        <f t="shared" si="115"/>
        <v/>
      </c>
      <c r="DW123" s="23" t="str">
        <f t="shared" si="116"/>
        <v/>
      </c>
      <c r="DX123" s="23" t="str">
        <f t="shared" si="117"/>
        <v/>
      </c>
      <c r="DY123" s="23" t="str">
        <f t="shared" si="118"/>
        <v/>
      </c>
      <c r="DZ123" s="23" t="str">
        <f t="shared" si="119"/>
        <v/>
      </c>
      <c r="EA123" s="23" t="str">
        <f t="shared" si="120"/>
        <v/>
      </c>
      <c r="EB123" s="23" t="str">
        <f t="shared" si="121"/>
        <v/>
      </c>
      <c r="EC123" s="23" t="str">
        <f t="shared" si="122"/>
        <v/>
      </c>
      <c r="ED123" s="23" t="str">
        <f t="shared" si="123"/>
        <v/>
      </c>
      <c r="EE123" s="23" t="str">
        <f t="shared" si="124"/>
        <v/>
      </c>
    </row>
    <row r="124" spans="1:135" ht="11.25" customHeight="1">
      <c r="A124" s="23"/>
      <c r="B124" s="23"/>
      <c r="E124" s="84"/>
      <c r="G124" s="38"/>
      <c r="H124" s="43"/>
      <c r="I124" s="33"/>
      <c r="J124" s="26"/>
      <c r="K124" s="26"/>
      <c r="L124" s="56"/>
      <c r="M124" s="52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6"/>
        <v/>
      </c>
      <c r="DD124" s="23" t="str">
        <f t="shared" si="97"/>
        <v/>
      </c>
      <c r="DE124" s="23" t="str">
        <f t="shared" si="98"/>
        <v/>
      </c>
      <c r="DF124" s="23" t="str">
        <f t="shared" si="99"/>
        <v/>
      </c>
      <c r="DG124" s="23" t="str">
        <f t="shared" si="100"/>
        <v/>
      </c>
      <c r="DH124" s="23" t="str">
        <f t="shared" si="101"/>
        <v/>
      </c>
      <c r="DI124" s="23" t="str">
        <f t="shared" si="102"/>
        <v/>
      </c>
      <c r="DJ124" s="23" t="str">
        <f t="shared" si="103"/>
        <v/>
      </c>
      <c r="DK124" s="23" t="str">
        <f t="shared" si="104"/>
        <v/>
      </c>
      <c r="DL124" s="23" t="str">
        <f t="shared" si="105"/>
        <v/>
      </c>
      <c r="DM124" s="23" t="str">
        <f t="shared" si="106"/>
        <v/>
      </c>
      <c r="DN124" s="23" t="str">
        <f t="shared" si="107"/>
        <v/>
      </c>
      <c r="DO124" s="23" t="str">
        <f t="shared" si="108"/>
        <v/>
      </c>
      <c r="DP124" s="23" t="str">
        <f t="shared" si="109"/>
        <v/>
      </c>
      <c r="DQ124" s="23" t="str">
        <f t="shared" si="110"/>
        <v/>
      </c>
      <c r="DR124" s="23" t="str">
        <f t="shared" si="111"/>
        <v/>
      </c>
      <c r="DS124" s="23" t="str">
        <f t="shared" si="112"/>
        <v/>
      </c>
      <c r="DT124" s="23" t="str">
        <f t="shared" si="113"/>
        <v/>
      </c>
      <c r="DU124" s="23" t="str">
        <f t="shared" si="114"/>
        <v/>
      </c>
      <c r="DV124" s="23" t="str">
        <f t="shared" si="115"/>
        <v/>
      </c>
      <c r="DW124" s="23" t="str">
        <f t="shared" si="116"/>
        <v/>
      </c>
      <c r="DX124" s="23" t="str">
        <f t="shared" si="117"/>
        <v/>
      </c>
      <c r="DY124" s="23" t="str">
        <f t="shared" si="118"/>
        <v/>
      </c>
      <c r="DZ124" s="23" t="str">
        <f t="shared" si="119"/>
        <v/>
      </c>
      <c r="EA124" s="23" t="str">
        <f t="shared" si="120"/>
        <v/>
      </c>
      <c r="EB124" s="23" t="str">
        <f t="shared" si="121"/>
        <v/>
      </c>
      <c r="EC124" s="23" t="str">
        <f t="shared" si="122"/>
        <v/>
      </c>
      <c r="ED124" s="23" t="str">
        <f t="shared" si="123"/>
        <v/>
      </c>
      <c r="EE124" s="23" t="str">
        <f t="shared" si="124"/>
        <v/>
      </c>
    </row>
    <row r="125" spans="1:135" ht="11.25" customHeight="1">
      <c r="A125" s="23"/>
      <c r="B125" s="23"/>
      <c r="E125" s="84"/>
      <c r="G125" s="38"/>
      <c r="H125" s="43"/>
      <c r="I125" s="33"/>
      <c r="J125" s="26"/>
      <c r="K125" s="26"/>
      <c r="L125" s="56"/>
      <c r="M125" s="52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6"/>
        <v/>
      </c>
      <c r="DD125" s="23" t="str">
        <f t="shared" si="97"/>
        <v/>
      </c>
      <c r="DE125" s="23" t="str">
        <f t="shared" si="98"/>
        <v/>
      </c>
      <c r="DF125" s="23" t="str">
        <f t="shared" si="99"/>
        <v/>
      </c>
      <c r="DG125" s="23" t="str">
        <f t="shared" si="100"/>
        <v/>
      </c>
      <c r="DH125" s="23" t="str">
        <f t="shared" si="101"/>
        <v/>
      </c>
      <c r="DI125" s="23" t="str">
        <f t="shared" si="102"/>
        <v/>
      </c>
      <c r="DJ125" s="23" t="str">
        <f t="shared" si="103"/>
        <v/>
      </c>
      <c r="DK125" s="23" t="str">
        <f t="shared" si="104"/>
        <v/>
      </c>
      <c r="DL125" s="23" t="str">
        <f t="shared" si="105"/>
        <v/>
      </c>
      <c r="DM125" s="23" t="str">
        <f t="shared" si="106"/>
        <v/>
      </c>
      <c r="DN125" s="23" t="str">
        <f t="shared" si="107"/>
        <v/>
      </c>
      <c r="DO125" s="23" t="str">
        <f t="shared" si="108"/>
        <v/>
      </c>
      <c r="DP125" s="23" t="str">
        <f t="shared" si="109"/>
        <v/>
      </c>
      <c r="DQ125" s="23" t="str">
        <f t="shared" si="110"/>
        <v/>
      </c>
      <c r="DR125" s="23" t="str">
        <f t="shared" si="111"/>
        <v/>
      </c>
      <c r="DS125" s="23" t="str">
        <f t="shared" si="112"/>
        <v/>
      </c>
      <c r="DT125" s="23" t="str">
        <f t="shared" si="113"/>
        <v/>
      </c>
      <c r="DU125" s="23" t="str">
        <f t="shared" si="114"/>
        <v/>
      </c>
      <c r="DV125" s="23" t="str">
        <f t="shared" si="115"/>
        <v/>
      </c>
      <c r="DW125" s="23" t="str">
        <f t="shared" si="116"/>
        <v/>
      </c>
      <c r="DX125" s="23" t="str">
        <f t="shared" si="117"/>
        <v/>
      </c>
      <c r="DY125" s="23" t="str">
        <f t="shared" si="118"/>
        <v/>
      </c>
      <c r="DZ125" s="23" t="str">
        <f t="shared" si="119"/>
        <v/>
      </c>
      <c r="EA125" s="23" t="str">
        <f t="shared" si="120"/>
        <v/>
      </c>
      <c r="EB125" s="23" t="str">
        <f t="shared" si="121"/>
        <v/>
      </c>
      <c r="EC125" s="23" t="str">
        <f t="shared" si="122"/>
        <v/>
      </c>
      <c r="ED125" s="23" t="str">
        <f t="shared" si="123"/>
        <v/>
      </c>
      <c r="EE125" s="23" t="str">
        <f t="shared" si="124"/>
        <v/>
      </c>
    </row>
    <row r="126" spans="1:135" ht="11.25" customHeight="1">
      <c r="A126" s="23"/>
      <c r="B126" s="23"/>
      <c r="E126" s="84"/>
      <c r="G126" s="38"/>
      <c r="H126" s="43"/>
      <c r="I126" s="33"/>
      <c r="J126" s="26"/>
      <c r="K126" s="26"/>
      <c r="L126" s="56"/>
      <c r="M126" s="52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6"/>
        <v/>
      </c>
      <c r="DD126" s="23" t="str">
        <f t="shared" si="97"/>
        <v/>
      </c>
      <c r="DE126" s="23" t="str">
        <f t="shared" si="98"/>
        <v/>
      </c>
      <c r="DF126" s="23" t="str">
        <f t="shared" si="99"/>
        <v/>
      </c>
      <c r="DG126" s="23" t="str">
        <f t="shared" si="100"/>
        <v/>
      </c>
      <c r="DH126" s="23" t="str">
        <f t="shared" si="101"/>
        <v/>
      </c>
      <c r="DI126" s="23" t="str">
        <f t="shared" si="102"/>
        <v/>
      </c>
      <c r="DJ126" s="23" t="str">
        <f t="shared" si="103"/>
        <v/>
      </c>
      <c r="DK126" s="23" t="str">
        <f t="shared" si="104"/>
        <v/>
      </c>
      <c r="DL126" s="23" t="str">
        <f t="shared" si="105"/>
        <v/>
      </c>
      <c r="DM126" s="23" t="str">
        <f t="shared" si="106"/>
        <v/>
      </c>
      <c r="DN126" s="23" t="str">
        <f t="shared" si="107"/>
        <v/>
      </c>
      <c r="DO126" s="23" t="str">
        <f t="shared" si="108"/>
        <v/>
      </c>
      <c r="DP126" s="23" t="str">
        <f t="shared" si="109"/>
        <v/>
      </c>
      <c r="DQ126" s="23" t="str">
        <f t="shared" si="110"/>
        <v/>
      </c>
      <c r="DR126" s="23" t="str">
        <f t="shared" si="111"/>
        <v/>
      </c>
      <c r="DS126" s="23" t="str">
        <f t="shared" si="112"/>
        <v/>
      </c>
      <c r="DT126" s="23" t="str">
        <f t="shared" si="113"/>
        <v/>
      </c>
      <c r="DU126" s="23" t="str">
        <f t="shared" si="114"/>
        <v/>
      </c>
      <c r="DV126" s="23" t="str">
        <f t="shared" si="115"/>
        <v/>
      </c>
      <c r="DW126" s="23" t="str">
        <f t="shared" si="116"/>
        <v/>
      </c>
      <c r="DX126" s="23" t="str">
        <f t="shared" si="117"/>
        <v/>
      </c>
      <c r="DY126" s="23" t="str">
        <f t="shared" si="118"/>
        <v/>
      </c>
      <c r="DZ126" s="23" t="str">
        <f t="shared" si="119"/>
        <v/>
      </c>
      <c r="EA126" s="23" t="str">
        <f t="shared" si="120"/>
        <v/>
      </c>
      <c r="EB126" s="23" t="str">
        <f t="shared" si="121"/>
        <v/>
      </c>
      <c r="EC126" s="23" t="str">
        <f t="shared" si="122"/>
        <v/>
      </c>
      <c r="ED126" s="23" t="str">
        <f t="shared" si="123"/>
        <v/>
      </c>
      <c r="EE126" s="23" t="str">
        <f t="shared" si="124"/>
        <v/>
      </c>
    </row>
    <row r="127" spans="1:135" ht="11.25" customHeight="1">
      <c r="A127" s="23"/>
      <c r="B127" s="23"/>
      <c r="E127" s="84"/>
      <c r="G127" s="38"/>
      <c r="H127" s="43"/>
      <c r="I127" s="33"/>
      <c r="J127" s="26"/>
      <c r="K127" s="26"/>
      <c r="L127" s="56"/>
      <c r="M127" s="52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6"/>
        <v/>
      </c>
      <c r="DD127" s="23" t="str">
        <f t="shared" si="97"/>
        <v/>
      </c>
      <c r="DE127" s="23" t="str">
        <f t="shared" si="98"/>
        <v/>
      </c>
      <c r="DF127" s="23" t="str">
        <f t="shared" si="99"/>
        <v/>
      </c>
      <c r="DG127" s="23" t="str">
        <f t="shared" si="100"/>
        <v/>
      </c>
      <c r="DH127" s="23" t="str">
        <f t="shared" si="101"/>
        <v/>
      </c>
      <c r="DI127" s="23" t="str">
        <f t="shared" si="102"/>
        <v/>
      </c>
      <c r="DJ127" s="23" t="str">
        <f t="shared" si="103"/>
        <v/>
      </c>
      <c r="DK127" s="23" t="str">
        <f t="shared" si="104"/>
        <v/>
      </c>
      <c r="DL127" s="23" t="str">
        <f t="shared" si="105"/>
        <v/>
      </c>
      <c r="DM127" s="23" t="str">
        <f t="shared" si="106"/>
        <v/>
      </c>
      <c r="DN127" s="23" t="str">
        <f t="shared" si="107"/>
        <v/>
      </c>
      <c r="DO127" s="23" t="str">
        <f t="shared" si="108"/>
        <v/>
      </c>
      <c r="DP127" s="23" t="str">
        <f t="shared" si="109"/>
        <v/>
      </c>
      <c r="DQ127" s="23" t="str">
        <f t="shared" si="110"/>
        <v/>
      </c>
      <c r="DR127" s="23" t="str">
        <f t="shared" si="111"/>
        <v/>
      </c>
      <c r="DS127" s="23" t="str">
        <f t="shared" si="112"/>
        <v/>
      </c>
      <c r="DT127" s="23" t="str">
        <f t="shared" si="113"/>
        <v/>
      </c>
      <c r="DU127" s="23" t="str">
        <f t="shared" si="114"/>
        <v/>
      </c>
      <c r="DV127" s="23" t="str">
        <f t="shared" si="115"/>
        <v/>
      </c>
      <c r="DW127" s="23" t="str">
        <f t="shared" si="116"/>
        <v/>
      </c>
      <c r="DX127" s="23" t="str">
        <f t="shared" si="117"/>
        <v/>
      </c>
      <c r="DY127" s="23" t="str">
        <f t="shared" si="118"/>
        <v/>
      </c>
      <c r="DZ127" s="23" t="str">
        <f t="shared" si="119"/>
        <v/>
      </c>
      <c r="EA127" s="23" t="str">
        <f t="shared" si="120"/>
        <v/>
      </c>
      <c r="EB127" s="23" t="str">
        <f t="shared" si="121"/>
        <v/>
      </c>
      <c r="EC127" s="23" t="str">
        <f t="shared" si="122"/>
        <v/>
      </c>
      <c r="ED127" s="23" t="str">
        <f t="shared" si="123"/>
        <v/>
      </c>
      <c r="EE127" s="23" t="str">
        <f t="shared" si="124"/>
        <v/>
      </c>
    </row>
    <row r="128" spans="1:135" ht="11.25" customHeight="1">
      <c r="A128" s="23"/>
      <c r="B128" s="23"/>
      <c r="E128" s="84"/>
      <c r="G128" s="38"/>
      <c r="H128" s="43"/>
      <c r="I128" s="33"/>
      <c r="J128" s="26"/>
      <c r="K128" s="26"/>
      <c r="L128" s="56"/>
      <c r="M128" s="52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6"/>
        <v/>
      </c>
      <c r="DD128" s="23" t="str">
        <f t="shared" si="97"/>
        <v/>
      </c>
      <c r="DE128" s="23" t="str">
        <f t="shared" si="98"/>
        <v/>
      </c>
      <c r="DF128" s="23" t="str">
        <f t="shared" si="99"/>
        <v/>
      </c>
      <c r="DG128" s="23" t="str">
        <f t="shared" si="100"/>
        <v/>
      </c>
      <c r="DH128" s="23" t="str">
        <f t="shared" si="101"/>
        <v/>
      </c>
      <c r="DI128" s="23" t="str">
        <f t="shared" si="102"/>
        <v/>
      </c>
      <c r="DJ128" s="23" t="str">
        <f t="shared" si="103"/>
        <v/>
      </c>
      <c r="DK128" s="23" t="str">
        <f t="shared" si="104"/>
        <v/>
      </c>
      <c r="DL128" s="23" t="str">
        <f t="shared" si="105"/>
        <v/>
      </c>
      <c r="DM128" s="23" t="str">
        <f t="shared" si="106"/>
        <v/>
      </c>
      <c r="DN128" s="23" t="str">
        <f t="shared" si="107"/>
        <v/>
      </c>
      <c r="DO128" s="23" t="str">
        <f t="shared" si="108"/>
        <v/>
      </c>
      <c r="DP128" s="23" t="str">
        <f t="shared" si="109"/>
        <v/>
      </c>
      <c r="DQ128" s="23" t="str">
        <f t="shared" si="110"/>
        <v/>
      </c>
      <c r="DR128" s="23" t="str">
        <f t="shared" si="111"/>
        <v/>
      </c>
      <c r="DS128" s="23" t="str">
        <f t="shared" si="112"/>
        <v/>
      </c>
      <c r="DT128" s="23" t="str">
        <f t="shared" si="113"/>
        <v/>
      </c>
      <c r="DU128" s="23" t="str">
        <f t="shared" si="114"/>
        <v/>
      </c>
      <c r="DV128" s="23" t="str">
        <f t="shared" si="115"/>
        <v/>
      </c>
      <c r="DW128" s="23" t="str">
        <f t="shared" si="116"/>
        <v/>
      </c>
      <c r="DX128" s="23" t="str">
        <f t="shared" si="117"/>
        <v/>
      </c>
      <c r="DY128" s="23" t="str">
        <f t="shared" si="118"/>
        <v/>
      </c>
      <c r="DZ128" s="23" t="str">
        <f t="shared" si="119"/>
        <v/>
      </c>
      <c r="EA128" s="23" t="str">
        <f t="shared" si="120"/>
        <v/>
      </c>
      <c r="EB128" s="23" t="str">
        <f t="shared" si="121"/>
        <v/>
      </c>
      <c r="EC128" s="23" t="str">
        <f t="shared" si="122"/>
        <v/>
      </c>
      <c r="ED128" s="23" t="str">
        <f t="shared" si="123"/>
        <v/>
      </c>
      <c r="EE128" s="23" t="str">
        <f t="shared" si="124"/>
        <v/>
      </c>
    </row>
    <row r="129" spans="1:135" ht="11.25" customHeight="1">
      <c r="A129" s="23"/>
      <c r="B129" s="23"/>
      <c r="E129" s="84"/>
      <c r="G129" s="38"/>
      <c r="H129" s="43"/>
      <c r="I129" s="33"/>
      <c r="J129" s="26"/>
      <c r="K129" s="26"/>
      <c r="L129" s="56"/>
      <c r="M129" s="52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6"/>
        <v/>
      </c>
      <c r="DD129" s="23" t="str">
        <f t="shared" si="97"/>
        <v/>
      </c>
      <c r="DE129" s="23" t="str">
        <f t="shared" si="98"/>
        <v/>
      </c>
      <c r="DF129" s="23" t="str">
        <f t="shared" si="99"/>
        <v/>
      </c>
      <c r="DG129" s="23" t="str">
        <f t="shared" si="100"/>
        <v/>
      </c>
      <c r="DH129" s="23" t="str">
        <f t="shared" si="101"/>
        <v/>
      </c>
      <c r="DI129" s="23" t="str">
        <f t="shared" si="102"/>
        <v/>
      </c>
      <c r="DJ129" s="23" t="str">
        <f t="shared" si="103"/>
        <v/>
      </c>
      <c r="DK129" s="23" t="str">
        <f t="shared" si="104"/>
        <v/>
      </c>
      <c r="DL129" s="23" t="str">
        <f t="shared" si="105"/>
        <v/>
      </c>
      <c r="DM129" s="23" t="str">
        <f t="shared" si="106"/>
        <v/>
      </c>
      <c r="DN129" s="23" t="str">
        <f t="shared" si="107"/>
        <v/>
      </c>
      <c r="DO129" s="23" t="str">
        <f t="shared" si="108"/>
        <v/>
      </c>
      <c r="DP129" s="23" t="str">
        <f t="shared" si="109"/>
        <v/>
      </c>
      <c r="DQ129" s="23" t="str">
        <f t="shared" si="110"/>
        <v/>
      </c>
      <c r="DR129" s="23" t="str">
        <f t="shared" si="111"/>
        <v/>
      </c>
      <c r="DS129" s="23" t="str">
        <f t="shared" si="112"/>
        <v/>
      </c>
      <c r="DT129" s="23" t="str">
        <f t="shared" si="113"/>
        <v/>
      </c>
      <c r="DU129" s="23" t="str">
        <f t="shared" si="114"/>
        <v/>
      </c>
      <c r="DV129" s="23" t="str">
        <f t="shared" si="115"/>
        <v/>
      </c>
      <c r="DW129" s="23" t="str">
        <f t="shared" si="116"/>
        <v/>
      </c>
      <c r="DX129" s="23" t="str">
        <f t="shared" si="117"/>
        <v/>
      </c>
      <c r="DY129" s="23" t="str">
        <f t="shared" si="118"/>
        <v/>
      </c>
      <c r="DZ129" s="23" t="str">
        <f t="shared" si="119"/>
        <v/>
      </c>
      <c r="EA129" s="23" t="str">
        <f t="shared" si="120"/>
        <v/>
      </c>
      <c r="EB129" s="23" t="str">
        <f t="shared" si="121"/>
        <v/>
      </c>
      <c r="EC129" s="23" t="str">
        <f t="shared" si="122"/>
        <v/>
      </c>
      <c r="ED129" s="23" t="str">
        <f t="shared" si="123"/>
        <v/>
      </c>
      <c r="EE129" s="23" t="str">
        <f t="shared" si="124"/>
        <v/>
      </c>
    </row>
    <row r="130" spans="1:135" ht="11.25" customHeight="1">
      <c r="A130" s="23"/>
      <c r="B130" s="23"/>
      <c r="E130" s="84"/>
      <c r="G130" s="38"/>
      <c r="H130" s="43"/>
      <c r="I130" s="33"/>
      <c r="J130" s="26"/>
      <c r="K130" s="26"/>
      <c r="L130" s="56"/>
      <c r="M130" s="52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6"/>
        <v/>
      </c>
      <c r="DD130" s="23" t="str">
        <f t="shared" si="97"/>
        <v/>
      </c>
      <c r="DE130" s="23" t="str">
        <f t="shared" si="98"/>
        <v/>
      </c>
      <c r="DF130" s="23" t="str">
        <f t="shared" si="99"/>
        <v/>
      </c>
      <c r="DG130" s="23" t="str">
        <f t="shared" si="100"/>
        <v/>
      </c>
      <c r="DH130" s="23" t="str">
        <f t="shared" si="101"/>
        <v/>
      </c>
      <c r="DI130" s="23" t="str">
        <f t="shared" si="102"/>
        <v/>
      </c>
      <c r="DJ130" s="23" t="str">
        <f t="shared" si="103"/>
        <v/>
      </c>
      <c r="DK130" s="23" t="str">
        <f t="shared" si="104"/>
        <v/>
      </c>
      <c r="DL130" s="23" t="str">
        <f t="shared" si="105"/>
        <v/>
      </c>
      <c r="DM130" s="23" t="str">
        <f t="shared" si="106"/>
        <v/>
      </c>
      <c r="DN130" s="23" t="str">
        <f t="shared" si="107"/>
        <v/>
      </c>
      <c r="DO130" s="23" t="str">
        <f t="shared" si="108"/>
        <v/>
      </c>
      <c r="DP130" s="23" t="str">
        <f t="shared" si="109"/>
        <v/>
      </c>
      <c r="DQ130" s="23" t="str">
        <f t="shared" si="110"/>
        <v/>
      </c>
      <c r="DR130" s="23" t="str">
        <f t="shared" si="111"/>
        <v/>
      </c>
      <c r="DS130" s="23" t="str">
        <f t="shared" si="112"/>
        <v/>
      </c>
      <c r="DT130" s="23" t="str">
        <f t="shared" si="113"/>
        <v/>
      </c>
      <c r="DU130" s="23" t="str">
        <f t="shared" si="114"/>
        <v/>
      </c>
      <c r="DV130" s="23" t="str">
        <f t="shared" si="115"/>
        <v/>
      </c>
      <c r="DW130" s="23" t="str">
        <f t="shared" si="116"/>
        <v/>
      </c>
      <c r="DX130" s="23" t="str">
        <f t="shared" si="117"/>
        <v/>
      </c>
      <c r="DY130" s="23" t="str">
        <f t="shared" si="118"/>
        <v/>
      </c>
      <c r="DZ130" s="23" t="str">
        <f t="shared" si="119"/>
        <v/>
      </c>
      <c r="EA130" s="23" t="str">
        <f t="shared" si="120"/>
        <v/>
      </c>
      <c r="EB130" s="23" t="str">
        <f t="shared" si="121"/>
        <v/>
      </c>
      <c r="EC130" s="23" t="str">
        <f t="shared" si="122"/>
        <v/>
      </c>
      <c r="ED130" s="23" t="str">
        <f t="shared" si="123"/>
        <v/>
      </c>
      <c r="EE130" s="23" t="str">
        <f t="shared" si="124"/>
        <v/>
      </c>
    </row>
    <row r="131" spans="1:135" ht="11.25" customHeight="1">
      <c r="A131" s="23"/>
      <c r="B131" s="23"/>
      <c r="E131" s="84"/>
      <c r="G131" s="38"/>
      <c r="H131" s="43"/>
      <c r="I131" s="33"/>
      <c r="J131" s="26"/>
      <c r="K131" s="26"/>
      <c r="L131" s="56"/>
      <c r="M131" s="52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6"/>
        <v/>
      </c>
      <c r="DD131" s="23" t="str">
        <f t="shared" si="97"/>
        <v/>
      </c>
      <c r="DE131" s="23" t="str">
        <f t="shared" si="98"/>
        <v/>
      </c>
      <c r="DF131" s="23" t="str">
        <f t="shared" si="99"/>
        <v/>
      </c>
      <c r="DG131" s="23" t="str">
        <f t="shared" si="100"/>
        <v/>
      </c>
      <c r="DH131" s="23" t="str">
        <f t="shared" si="101"/>
        <v/>
      </c>
      <c r="DI131" s="23" t="str">
        <f t="shared" si="102"/>
        <v/>
      </c>
      <c r="DJ131" s="23" t="str">
        <f t="shared" si="103"/>
        <v/>
      </c>
      <c r="DK131" s="23" t="str">
        <f t="shared" si="104"/>
        <v/>
      </c>
      <c r="DL131" s="23" t="str">
        <f t="shared" si="105"/>
        <v/>
      </c>
      <c r="DM131" s="23" t="str">
        <f t="shared" si="106"/>
        <v/>
      </c>
      <c r="DN131" s="23" t="str">
        <f t="shared" si="107"/>
        <v/>
      </c>
      <c r="DO131" s="23" t="str">
        <f t="shared" si="108"/>
        <v/>
      </c>
      <c r="DP131" s="23" t="str">
        <f t="shared" si="109"/>
        <v/>
      </c>
      <c r="DQ131" s="23" t="str">
        <f t="shared" si="110"/>
        <v/>
      </c>
      <c r="DR131" s="23" t="str">
        <f t="shared" si="111"/>
        <v/>
      </c>
      <c r="DS131" s="23" t="str">
        <f t="shared" si="112"/>
        <v/>
      </c>
      <c r="DT131" s="23" t="str">
        <f t="shared" si="113"/>
        <v/>
      </c>
      <c r="DU131" s="23" t="str">
        <f t="shared" si="114"/>
        <v/>
      </c>
      <c r="DV131" s="23" t="str">
        <f t="shared" si="115"/>
        <v/>
      </c>
      <c r="DW131" s="23" t="str">
        <f t="shared" si="116"/>
        <v/>
      </c>
      <c r="DX131" s="23" t="str">
        <f t="shared" si="117"/>
        <v/>
      </c>
      <c r="DY131" s="23" t="str">
        <f t="shared" si="118"/>
        <v/>
      </c>
      <c r="DZ131" s="23" t="str">
        <f t="shared" si="119"/>
        <v/>
      </c>
      <c r="EA131" s="23" t="str">
        <f t="shared" si="120"/>
        <v/>
      </c>
      <c r="EB131" s="23" t="str">
        <f t="shared" si="121"/>
        <v/>
      </c>
      <c r="EC131" s="23" t="str">
        <f t="shared" si="122"/>
        <v/>
      </c>
      <c r="ED131" s="23" t="str">
        <f t="shared" si="123"/>
        <v/>
      </c>
      <c r="EE131" s="23" t="str">
        <f t="shared" si="124"/>
        <v/>
      </c>
    </row>
    <row r="132" spans="1:135" ht="11.25" customHeight="1">
      <c r="A132" s="23"/>
      <c r="B132" s="23"/>
      <c r="E132" s="84"/>
      <c r="G132" s="38"/>
      <c r="H132" s="43"/>
      <c r="I132" s="33"/>
      <c r="J132" s="26"/>
      <c r="K132" s="26"/>
      <c r="L132" s="56"/>
      <c r="M132" s="52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96"/>
        <v/>
      </c>
      <c r="DD132" s="23" t="str">
        <f t="shared" si="97"/>
        <v/>
      </c>
      <c r="DE132" s="23" t="str">
        <f t="shared" si="98"/>
        <v/>
      </c>
      <c r="DF132" s="23" t="str">
        <f t="shared" si="99"/>
        <v/>
      </c>
      <c r="DG132" s="23" t="str">
        <f t="shared" si="100"/>
        <v/>
      </c>
      <c r="DH132" s="23" t="str">
        <f t="shared" si="101"/>
        <v/>
      </c>
      <c r="DI132" s="23" t="str">
        <f t="shared" si="102"/>
        <v/>
      </c>
      <c r="DJ132" s="23" t="str">
        <f t="shared" si="103"/>
        <v/>
      </c>
      <c r="DK132" s="23" t="str">
        <f t="shared" si="104"/>
        <v/>
      </c>
      <c r="DL132" s="23" t="str">
        <f t="shared" si="105"/>
        <v/>
      </c>
      <c r="DM132" s="23" t="str">
        <f t="shared" si="106"/>
        <v/>
      </c>
      <c r="DN132" s="23" t="str">
        <f t="shared" si="107"/>
        <v/>
      </c>
      <c r="DO132" s="23" t="str">
        <f t="shared" si="108"/>
        <v/>
      </c>
      <c r="DP132" s="23" t="str">
        <f t="shared" si="109"/>
        <v/>
      </c>
      <c r="DQ132" s="23" t="str">
        <f t="shared" si="110"/>
        <v/>
      </c>
      <c r="DR132" s="23" t="str">
        <f t="shared" si="111"/>
        <v/>
      </c>
      <c r="DS132" s="23" t="str">
        <f t="shared" si="112"/>
        <v/>
      </c>
      <c r="DT132" s="23" t="str">
        <f t="shared" si="113"/>
        <v/>
      </c>
      <c r="DU132" s="23" t="str">
        <f t="shared" si="114"/>
        <v/>
      </c>
      <c r="DV132" s="23" t="str">
        <f t="shared" si="115"/>
        <v/>
      </c>
      <c r="DW132" s="23" t="str">
        <f t="shared" si="116"/>
        <v/>
      </c>
      <c r="DX132" s="23" t="str">
        <f t="shared" si="117"/>
        <v/>
      </c>
      <c r="DY132" s="23" t="str">
        <f t="shared" si="118"/>
        <v/>
      </c>
      <c r="DZ132" s="23" t="str">
        <f t="shared" si="119"/>
        <v/>
      </c>
      <c r="EA132" s="23" t="str">
        <f t="shared" si="120"/>
        <v/>
      </c>
      <c r="EB132" s="23" t="str">
        <f t="shared" si="121"/>
        <v/>
      </c>
      <c r="EC132" s="23" t="str">
        <f t="shared" si="122"/>
        <v/>
      </c>
      <c r="ED132" s="23" t="str">
        <f t="shared" si="123"/>
        <v/>
      </c>
      <c r="EE132" s="23" t="str">
        <f t="shared" si="124"/>
        <v/>
      </c>
    </row>
    <row r="133" spans="1:135" ht="11.25" customHeight="1">
      <c r="A133" s="23"/>
      <c r="B133" s="23"/>
      <c r="E133" s="84"/>
      <c r="G133" s="38"/>
      <c r="H133" s="43"/>
      <c r="I133" s="33"/>
      <c r="J133" s="26"/>
      <c r="K133" s="26"/>
      <c r="L133" s="56"/>
      <c r="M133" s="52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96"/>
        <v/>
      </c>
      <c r="DD133" s="23" t="str">
        <f t="shared" si="97"/>
        <v/>
      </c>
      <c r="DE133" s="23" t="str">
        <f t="shared" si="98"/>
        <v/>
      </c>
      <c r="DF133" s="23" t="str">
        <f t="shared" si="99"/>
        <v/>
      </c>
      <c r="DG133" s="23" t="str">
        <f t="shared" si="100"/>
        <v/>
      </c>
      <c r="DH133" s="23" t="str">
        <f t="shared" si="101"/>
        <v/>
      </c>
      <c r="DI133" s="23" t="str">
        <f t="shared" si="102"/>
        <v/>
      </c>
      <c r="DJ133" s="23" t="str">
        <f t="shared" si="103"/>
        <v/>
      </c>
      <c r="DK133" s="23" t="str">
        <f t="shared" si="104"/>
        <v/>
      </c>
      <c r="DL133" s="23" t="str">
        <f t="shared" si="105"/>
        <v/>
      </c>
      <c r="DM133" s="23" t="str">
        <f t="shared" si="106"/>
        <v/>
      </c>
      <c r="DN133" s="23" t="str">
        <f t="shared" si="107"/>
        <v/>
      </c>
      <c r="DO133" s="23" t="str">
        <f t="shared" si="108"/>
        <v/>
      </c>
      <c r="DP133" s="23" t="str">
        <f t="shared" si="109"/>
        <v/>
      </c>
      <c r="DQ133" s="23" t="str">
        <f t="shared" si="110"/>
        <v/>
      </c>
      <c r="DR133" s="23" t="str">
        <f t="shared" si="111"/>
        <v/>
      </c>
      <c r="DS133" s="23" t="str">
        <f t="shared" si="112"/>
        <v/>
      </c>
      <c r="DT133" s="23" t="str">
        <f t="shared" si="113"/>
        <v/>
      </c>
      <c r="DU133" s="23" t="str">
        <f t="shared" si="114"/>
        <v/>
      </c>
      <c r="DV133" s="23" t="str">
        <f t="shared" si="115"/>
        <v/>
      </c>
      <c r="DW133" s="23" t="str">
        <f t="shared" si="116"/>
        <v/>
      </c>
      <c r="DX133" s="23" t="str">
        <f t="shared" si="117"/>
        <v/>
      </c>
      <c r="DY133" s="23" t="str">
        <f t="shared" si="118"/>
        <v/>
      </c>
      <c r="DZ133" s="23" t="str">
        <f t="shared" si="119"/>
        <v/>
      </c>
      <c r="EA133" s="23" t="str">
        <f t="shared" si="120"/>
        <v/>
      </c>
      <c r="EB133" s="23" t="str">
        <f t="shared" si="121"/>
        <v/>
      </c>
      <c r="EC133" s="23" t="str">
        <f t="shared" si="122"/>
        <v/>
      </c>
      <c r="ED133" s="23" t="str">
        <f t="shared" si="123"/>
        <v/>
      </c>
      <c r="EE133" s="23" t="str">
        <f t="shared" si="124"/>
        <v/>
      </c>
    </row>
    <row r="134" spans="1:135" ht="11.25" customHeight="1">
      <c r="A134" s="23"/>
      <c r="B134" s="23"/>
      <c r="E134" s="84"/>
      <c r="G134" s="38"/>
      <c r="H134" s="43"/>
      <c r="I134" s="33"/>
      <c r="J134" s="26"/>
      <c r="K134" s="26"/>
      <c r="L134" s="56"/>
      <c r="M134" s="52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96"/>
        <v/>
      </c>
      <c r="DD134" s="23" t="str">
        <f t="shared" si="97"/>
        <v/>
      </c>
      <c r="DE134" s="23" t="str">
        <f t="shared" si="98"/>
        <v/>
      </c>
      <c r="DF134" s="23" t="str">
        <f t="shared" si="99"/>
        <v/>
      </c>
      <c r="DG134" s="23" t="str">
        <f t="shared" si="100"/>
        <v/>
      </c>
      <c r="DH134" s="23" t="str">
        <f t="shared" si="101"/>
        <v/>
      </c>
      <c r="DI134" s="23" t="str">
        <f t="shared" si="102"/>
        <v/>
      </c>
      <c r="DJ134" s="23" t="str">
        <f t="shared" si="103"/>
        <v/>
      </c>
      <c r="DK134" s="23" t="str">
        <f t="shared" si="104"/>
        <v/>
      </c>
      <c r="DL134" s="23" t="str">
        <f t="shared" si="105"/>
        <v/>
      </c>
      <c r="DM134" s="23" t="str">
        <f t="shared" si="106"/>
        <v/>
      </c>
      <c r="DN134" s="23" t="str">
        <f t="shared" si="107"/>
        <v/>
      </c>
      <c r="DO134" s="23" t="str">
        <f t="shared" si="108"/>
        <v/>
      </c>
      <c r="DP134" s="23" t="str">
        <f t="shared" si="109"/>
        <v/>
      </c>
      <c r="DQ134" s="23" t="str">
        <f t="shared" si="110"/>
        <v/>
      </c>
      <c r="DR134" s="23" t="str">
        <f t="shared" si="111"/>
        <v/>
      </c>
      <c r="DS134" s="23" t="str">
        <f t="shared" si="112"/>
        <v/>
      </c>
      <c r="DT134" s="23" t="str">
        <f t="shared" si="113"/>
        <v/>
      </c>
      <c r="DU134" s="23" t="str">
        <f t="shared" si="114"/>
        <v/>
      </c>
      <c r="DV134" s="23" t="str">
        <f t="shared" si="115"/>
        <v/>
      </c>
      <c r="DW134" s="23" t="str">
        <f t="shared" si="116"/>
        <v/>
      </c>
      <c r="DX134" s="23" t="str">
        <f t="shared" si="117"/>
        <v/>
      </c>
      <c r="DY134" s="23" t="str">
        <f t="shared" si="118"/>
        <v/>
      </c>
      <c r="DZ134" s="23" t="str">
        <f t="shared" si="119"/>
        <v/>
      </c>
      <c r="EA134" s="23" t="str">
        <f t="shared" si="120"/>
        <v/>
      </c>
      <c r="EB134" s="23" t="str">
        <f t="shared" si="121"/>
        <v/>
      </c>
      <c r="EC134" s="23" t="str">
        <f t="shared" si="122"/>
        <v/>
      </c>
      <c r="ED134" s="23" t="str">
        <f t="shared" si="123"/>
        <v/>
      </c>
      <c r="EE134" s="23" t="str">
        <f t="shared" si="124"/>
        <v/>
      </c>
    </row>
    <row r="135" spans="1:135" ht="11.25" customHeight="1">
      <c r="A135" s="23"/>
      <c r="B135" s="23"/>
      <c r="E135" s="84"/>
      <c r="G135" s="38"/>
      <c r="H135" s="43"/>
      <c r="I135" s="33"/>
      <c r="J135" s="26"/>
      <c r="K135" s="26"/>
      <c r="L135" s="56"/>
      <c r="M135" s="52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96"/>
        <v/>
      </c>
      <c r="DD135" s="23" t="str">
        <f t="shared" si="97"/>
        <v/>
      </c>
      <c r="DE135" s="23" t="str">
        <f t="shared" si="98"/>
        <v/>
      </c>
      <c r="DF135" s="23" t="str">
        <f t="shared" si="99"/>
        <v/>
      </c>
      <c r="DG135" s="23" t="str">
        <f t="shared" si="100"/>
        <v/>
      </c>
      <c r="DH135" s="23" t="str">
        <f t="shared" si="101"/>
        <v/>
      </c>
      <c r="DI135" s="23" t="str">
        <f t="shared" si="102"/>
        <v/>
      </c>
      <c r="DJ135" s="23" t="str">
        <f t="shared" si="103"/>
        <v/>
      </c>
      <c r="DK135" s="23" t="str">
        <f t="shared" si="104"/>
        <v/>
      </c>
      <c r="DL135" s="23" t="str">
        <f t="shared" si="105"/>
        <v/>
      </c>
      <c r="DM135" s="23" t="str">
        <f t="shared" si="106"/>
        <v/>
      </c>
      <c r="DN135" s="23" t="str">
        <f t="shared" si="107"/>
        <v/>
      </c>
      <c r="DO135" s="23" t="str">
        <f t="shared" si="108"/>
        <v/>
      </c>
      <c r="DP135" s="23" t="str">
        <f t="shared" si="109"/>
        <v/>
      </c>
      <c r="DQ135" s="23" t="str">
        <f t="shared" si="110"/>
        <v/>
      </c>
      <c r="DR135" s="23" t="str">
        <f t="shared" si="111"/>
        <v/>
      </c>
      <c r="DS135" s="23" t="str">
        <f t="shared" si="112"/>
        <v/>
      </c>
      <c r="DT135" s="23" t="str">
        <f t="shared" si="113"/>
        <v/>
      </c>
      <c r="DU135" s="23" t="str">
        <f t="shared" si="114"/>
        <v/>
      </c>
      <c r="DV135" s="23" t="str">
        <f t="shared" si="115"/>
        <v/>
      </c>
      <c r="DW135" s="23" t="str">
        <f t="shared" si="116"/>
        <v/>
      </c>
      <c r="DX135" s="23" t="str">
        <f t="shared" si="117"/>
        <v/>
      </c>
      <c r="DY135" s="23" t="str">
        <f t="shared" si="118"/>
        <v/>
      </c>
      <c r="DZ135" s="23" t="str">
        <f t="shared" si="119"/>
        <v/>
      </c>
      <c r="EA135" s="23" t="str">
        <f t="shared" si="120"/>
        <v/>
      </c>
      <c r="EB135" s="23" t="str">
        <f t="shared" si="121"/>
        <v/>
      </c>
      <c r="EC135" s="23" t="str">
        <f t="shared" si="122"/>
        <v/>
      </c>
      <c r="ED135" s="23" t="str">
        <f t="shared" si="123"/>
        <v/>
      </c>
      <c r="EE135" s="23" t="str">
        <f t="shared" si="124"/>
        <v/>
      </c>
    </row>
    <row r="136" spans="1:135" ht="11.25" customHeight="1">
      <c r="A136" s="23"/>
      <c r="B136" s="23"/>
      <c r="E136" s="84"/>
      <c r="G136" s="38"/>
      <c r="H136" s="43"/>
      <c r="I136" s="33"/>
      <c r="J136" s="26"/>
      <c r="K136" s="26"/>
      <c r="L136" s="56"/>
      <c r="M136" s="52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96"/>
        <v/>
      </c>
      <c r="DD136" s="23" t="str">
        <f t="shared" si="97"/>
        <v/>
      </c>
      <c r="DE136" s="23" t="str">
        <f t="shared" si="98"/>
        <v/>
      </c>
      <c r="DF136" s="23" t="str">
        <f t="shared" si="99"/>
        <v/>
      </c>
      <c r="DG136" s="23" t="str">
        <f t="shared" si="100"/>
        <v/>
      </c>
      <c r="DH136" s="23" t="str">
        <f t="shared" si="101"/>
        <v/>
      </c>
      <c r="DI136" s="23" t="str">
        <f t="shared" si="102"/>
        <v/>
      </c>
      <c r="DJ136" s="23" t="str">
        <f t="shared" si="103"/>
        <v/>
      </c>
      <c r="DK136" s="23" t="str">
        <f t="shared" si="104"/>
        <v/>
      </c>
      <c r="DL136" s="23" t="str">
        <f t="shared" si="105"/>
        <v/>
      </c>
      <c r="DM136" s="23" t="str">
        <f t="shared" si="106"/>
        <v/>
      </c>
      <c r="DN136" s="23" t="str">
        <f t="shared" si="107"/>
        <v/>
      </c>
      <c r="DO136" s="23" t="str">
        <f t="shared" si="108"/>
        <v/>
      </c>
      <c r="DP136" s="23" t="str">
        <f t="shared" si="109"/>
        <v/>
      </c>
      <c r="DQ136" s="23" t="str">
        <f t="shared" si="110"/>
        <v/>
      </c>
      <c r="DR136" s="23" t="str">
        <f t="shared" si="111"/>
        <v/>
      </c>
      <c r="DS136" s="23" t="str">
        <f t="shared" si="112"/>
        <v/>
      </c>
      <c r="DT136" s="23" t="str">
        <f t="shared" si="113"/>
        <v/>
      </c>
      <c r="DU136" s="23" t="str">
        <f t="shared" si="114"/>
        <v/>
      </c>
      <c r="DV136" s="23" t="str">
        <f t="shared" si="115"/>
        <v/>
      </c>
      <c r="DW136" s="23" t="str">
        <f t="shared" si="116"/>
        <v/>
      </c>
      <c r="DX136" s="23" t="str">
        <f t="shared" si="117"/>
        <v/>
      </c>
      <c r="DY136" s="23" t="str">
        <f t="shared" si="118"/>
        <v/>
      </c>
      <c r="DZ136" s="23" t="str">
        <f t="shared" si="119"/>
        <v/>
      </c>
      <c r="EA136" s="23" t="str">
        <f t="shared" si="120"/>
        <v/>
      </c>
      <c r="EB136" s="23" t="str">
        <f t="shared" si="121"/>
        <v/>
      </c>
      <c r="EC136" s="23" t="str">
        <f t="shared" si="122"/>
        <v/>
      </c>
      <c r="ED136" s="23" t="str">
        <f t="shared" si="123"/>
        <v/>
      </c>
      <c r="EE136" s="23" t="str">
        <f t="shared" si="124"/>
        <v/>
      </c>
    </row>
    <row r="137" spans="1:135" ht="11.25" customHeight="1">
      <c r="A137" s="23"/>
      <c r="B137" s="23"/>
      <c r="E137" s="84"/>
      <c r="G137" s="38"/>
      <c r="H137" s="43"/>
      <c r="I137" s="33"/>
      <c r="J137" s="26"/>
      <c r="K137" s="26"/>
      <c r="L137" s="56"/>
      <c r="M137" s="52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ref="DC137:DC169" si="125">IF(Q137=1977,IF($E137=0,"",$E137),"")</f>
        <v/>
      </c>
      <c r="DD137" s="23" t="str">
        <f t="shared" ref="DD137:DD169" si="126">IF(Q137=1978,IF($E137=0,"",$E137),"")</f>
        <v/>
      </c>
      <c r="DE137" s="23" t="str">
        <f t="shared" ref="DE137:DE169" si="127">IF(Q137=1979,IF($E137=0,"",$E137),"")</f>
        <v/>
      </c>
      <c r="DF137" s="23" t="str">
        <f t="shared" ref="DF137:DF169" si="128">IF(Q137=1980,IF($E137=0,"",$E137),"")</f>
        <v/>
      </c>
      <c r="DG137" s="23" t="str">
        <f t="shared" ref="DG137:DG169" si="129">IF(Q137=1981,IF($E137=0,"",$E137),"")</f>
        <v/>
      </c>
      <c r="DH137" s="23" t="str">
        <f t="shared" ref="DH137:DH169" si="130">IF(Q137=1982,IF($E137=0,"",$E137),"")</f>
        <v/>
      </c>
      <c r="DI137" s="23" t="str">
        <f t="shared" ref="DI137:DI169" si="131">IF(Q137=1983,IF($E137=0,"",$E137),"")</f>
        <v/>
      </c>
      <c r="DJ137" s="23" t="str">
        <f t="shared" ref="DJ137:DJ169" si="132">IF(Q137=1984,IF($E137=0,"",$E137),"")</f>
        <v/>
      </c>
      <c r="DK137" s="23" t="str">
        <f t="shared" ref="DK137:DK169" si="133">IF(Q137=1985,IF($E137=0,"",$E137),"")</f>
        <v/>
      </c>
      <c r="DL137" s="23" t="str">
        <f t="shared" ref="DL137:DL169" si="134">IF(Q137=1986,IF($E137=0,"",$E137),"")</f>
        <v/>
      </c>
      <c r="DM137" s="23" t="str">
        <f t="shared" ref="DM137:DM169" si="135">IF(Q137=1987,IF($E137=0,"",$E137),"")</f>
        <v/>
      </c>
      <c r="DN137" s="23" t="str">
        <f t="shared" ref="DN137:DN169" si="136">IF(Q137=1988,IF($E137=0,"",$E137),"")</f>
        <v/>
      </c>
      <c r="DO137" s="23" t="str">
        <f t="shared" ref="DO137:DO169" si="137">IF(Q137=1989,IF($E137=0,"",$E137),"")</f>
        <v/>
      </c>
      <c r="DP137" s="23" t="str">
        <f t="shared" ref="DP137:DP169" si="138">IF(Q137=1990,IF($E137=0,"",$E137),"")</f>
        <v/>
      </c>
      <c r="DQ137" s="23" t="str">
        <f t="shared" ref="DQ137:DQ169" si="139">IF(Q137=1991,IF($E137=0,"",$E137),"")</f>
        <v/>
      </c>
      <c r="DR137" s="23" t="str">
        <f t="shared" ref="DR137:DR169" si="140">IF(Q137=1992,IF($E137=0,"",$E137),"")</f>
        <v/>
      </c>
      <c r="DS137" s="23" t="str">
        <f t="shared" ref="DS137:DS169" si="141">IF(Q137=1993,IF($E137=0,"",$E137),"")</f>
        <v/>
      </c>
      <c r="DT137" s="23" t="str">
        <f t="shared" ref="DT137:DT169" si="142">IF(Q137=1994,IF($E137=0,"",$E137),"")</f>
        <v/>
      </c>
      <c r="DU137" s="23" t="str">
        <f t="shared" ref="DU137:DU169" si="143">IF(Q137=1995,IF($E137=0,"",$E137),"")</f>
        <v/>
      </c>
      <c r="DV137" s="23" t="str">
        <f t="shared" ref="DV137:DV169" si="144">IF(Q137=1996,IF($E137=0,"",$E137),"")</f>
        <v/>
      </c>
      <c r="DW137" s="23" t="str">
        <f t="shared" ref="DW137:DW169" si="145">IF(Q137=1997,IF($E137=0,"",$E137),"")</f>
        <v/>
      </c>
      <c r="DX137" s="23" t="str">
        <f t="shared" ref="DX137:DX169" si="146">IF(Q137=1998,IF($E137=0,"",$E137),"")</f>
        <v/>
      </c>
      <c r="DY137" s="23" t="str">
        <f t="shared" ref="DY137:DY169" si="147">IF(Q137=1999,IF($E137=0,"",$E137),"")</f>
        <v/>
      </c>
      <c r="DZ137" s="23" t="str">
        <f t="shared" ref="DZ137:DZ169" si="148">IF(Q137=2000,IF($E137=0,"",$E137),"")</f>
        <v/>
      </c>
      <c r="EA137" s="23" t="str">
        <f t="shared" ref="EA137:EA169" si="149">IF(Q137=2001,IF($E137=0,"",$E137),"")</f>
        <v/>
      </c>
      <c r="EB137" s="23" t="str">
        <f t="shared" ref="EB137:EB169" si="150">IF(Q137=2002,IF($E137=0,"",$E137),"")</f>
        <v/>
      </c>
      <c r="EC137" s="23" t="str">
        <f t="shared" ref="EC137:EC169" si="151">IF(Q137=2003,IF($E137=0,"",$E137),"")</f>
        <v/>
      </c>
      <c r="ED137" s="23" t="str">
        <f t="shared" ref="ED137:ED169" si="152">IF(Q137=2004,IF($E137=0,"",$E137),"")</f>
        <v/>
      </c>
      <c r="EE137" s="23" t="str">
        <f t="shared" ref="EE137:EE169" si="153">IF(Q137=2005,IF($E137=0,"",$E137),"")</f>
        <v/>
      </c>
    </row>
    <row r="138" spans="1:135" ht="11.25" customHeight="1">
      <c r="A138" s="23"/>
      <c r="B138" s="23"/>
      <c r="E138" s="84"/>
      <c r="G138" s="38"/>
      <c r="H138" s="43"/>
      <c r="I138" s="33"/>
      <c r="J138" s="26"/>
      <c r="K138" s="26"/>
      <c r="L138" s="56"/>
      <c r="M138" s="52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5"/>
        <v/>
      </c>
      <c r="DD138" s="23" t="str">
        <f t="shared" si="126"/>
        <v/>
      </c>
      <c r="DE138" s="23" t="str">
        <f t="shared" si="127"/>
        <v/>
      </c>
      <c r="DF138" s="23" t="str">
        <f t="shared" si="128"/>
        <v/>
      </c>
      <c r="DG138" s="23" t="str">
        <f t="shared" si="129"/>
        <v/>
      </c>
      <c r="DH138" s="23" t="str">
        <f t="shared" si="130"/>
        <v/>
      </c>
      <c r="DI138" s="23" t="str">
        <f t="shared" si="131"/>
        <v/>
      </c>
      <c r="DJ138" s="23" t="str">
        <f t="shared" si="132"/>
        <v/>
      </c>
      <c r="DK138" s="23" t="str">
        <f t="shared" si="133"/>
        <v/>
      </c>
      <c r="DL138" s="23" t="str">
        <f t="shared" si="134"/>
        <v/>
      </c>
      <c r="DM138" s="23" t="str">
        <f t="shared" si="135"/>
        <v/>
      </c>
      <c r="DN138" s="23" t="str">
        <f t="shared" si="136"/>
        <v/>
      </c>
      <c r="DO138" s="23" t="str">
        <f t="shared" si="137"/>
        <v/>
      </c>
      <c r="DP138" s="23" t="str">
        <f t="shared" si="138"/>
        <v/>
      </c>
      <c r="DQ138" s="23" t="str">
        <f t="shared" si="139"/>
        <v/>
      </c>
      <c r="DR138" s="23" t="str">
        <f t="shared" si="140"/>
        <v/>
      </c>
      <c r="DS138" s="23" t="str">
        <f t="shared" si="141"/>
        <v/>
      </c>
      <c r="DT138" s="23" t="str">
        <f t="shared" si="142"/>
        <v/>
      </c>
      <c r="DU138" s="23" t="str">
        <f t="shared" si="143"/>
        <v/>
      </c>
      <c r="DV138" s="23" t="str">
        <f t="shared" si="144"/>
        <v/>
      </c>
      <c r="DW138" s="23" t="str">
        <f t="shared" si="145"/>
        <v/>
      </c>
      <c r="DX138" s="23" t="str">
        <f t="shared" si="146"/>
        <v/>
      </c>
      <c r="DY138" s="23" t="str">
        <f t="shared" si="147"/>
        <v/>
      </c>
      <c r="DZ138" s="23" t="str">
        <f t="shared" si="148"/>
        <v/>
      </c>
      <c r="EA138" s="23" t="str">
        <f t="shared" si="149"/>
        <v/>
      </c>
      <c r="EB138" s="23" t="str">
        <f t="shared" si="150"/>
        <v/>
      </c>
      <c r="EC138" s="23" t="str">
        <f t="shared" si="151"/>
        <v/>
      </c>
      <c r="ED138" s="23" t="str">
        <f t="shared" si="152"/>
        <v/>
      </c>
      <c r="EE138" s="23" t="str">
        <f t="shared" si="153"/>
        <v/>
      </c>
    </row>
    <row r="139" spans="1:135" ht="11.25" customHeight="1">
      <c r="A139" s="23"/>
      <c r="B139" s="23"/>
      <c r="E139" s="84"/>
      <c r="G139" s="38"/>
      <c r="H139" s="43"/>
      <c r="I139" s="33"/>
      <c r="J139" s="26"/>
      <c r="K139" s="26"/>
      <c r="L139" s="56"/>
      <c r="M139" s="52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5"/>
        <v/>
      </c>
      <c r="DD139" s="23" t="str">
        <f t="shared" si="126"/>
        <v/>
      </c>
      <c r="DE139" s="23" t="str">
        <f t="shared" si="127"/>
        <v/>
      </c>
      <c r="DF139" s="23" t="str">
        <f t="shared" si="128"/>
        <v/>
      </c>
      <c r="DG139" s="23" t="str">
        <f t="shared" si="129"/>
        <v/>
      </c>
      <c r="DH139" s="23" t="str">
        <f t="shared" si="130"/>
        <v/>
      </c>
      <c r="DI139" s="23" t="str">
        <f t="shared" si="131"/>
        <v/>
      </c>
      <c r="DJ139" s="23" t="str">
        <f t="shared" si="132"/>
        <v/>
      </c>
      <c r="DK139" s="23" t="str">
        <f t="shared" si="133"/>
        <v/>
      </c>
      <c r="DL139" s="23" t="str">
        <f t="shared" si="134"/>
        <v/>
      </c>
      <c r="DM139" s="23" t="str">
        <f t="shared" si="135"/>
        <v/>
      </c>
      <c r="DN139" s="23" t="str">
        <f t="shared" si="136"/>
        <v/>
      </c>
      <c r="DO139" s="23" t="str">
        <f t="shared" si="137"/>
        <v/>
      </c>
      <c r="DP139" s="23" t="str">
        <f t="shared" si="138"/>
        <v/>
      </c>
      <c r="DQ139" s="23" t="str">
        <f t="shared" si="139"/>
        <v/>
      </c>
      <c r="DR139" s="23" t="str">
        <f t="shared" si="140"/>
        <v/>
      </c>
      <c r="DS139" s="23" t="str">
        <f t="shared" si="141"/>
        <v/>
      </c>
      <c r="DT139" s="23" t="str">
        <f t="shared" si="142"/>
        <v/>
      </c>
      <c r="DU139" s="23" t="str">
        <f t="shared" si="143"/>
        <v/>
      </c>
      <c r="DV139" s="23" t="str">
        <f t="shared" si="144"/>
        <v/>
      </c>
      <c r="DW139" s="23" t="str">
        <f t="shared" si="145"/>
        <v/>
      </c>
      <c r="DX139" s="23" t="str">
        <f t="shared" si="146"/>
        <v/>
      </c>
      <c r="DY139" s="23" t="str">
        <f t="shared" si="147"/>
        <v/>
      </c>
      <c r="DZ139" s="23" t="str">
        <f t="shared" si="148"/>
        <v/>
      </c>
      <c r="EA139" s="23" t="str">
        <f t="shared" si="149"/>
        <v/>
      </c>
      <c r="EB139" s="23" t="str">
        <f t="shared" si="150"/>
        <v/>
      </c>
      <c r="EC139" s="23" t="str">
        <f t="shared" si="151"/>
        <v/>
      </c>
      <c r="ED139" s="23" t="str">
        <f t="shared" si="152"/>
        <v/>
      </c>
      <c r="EE139" s="23" t="str">
        <f t="shared" si="153"/>
        <v/>
      </c>
    </row>
    <row r="140" spans="1:135" ht="11.25" customHeight="1">
      <c r="A140" s="23"/>
      <c r="B140" s="23"/>
      <c r="E140" s="84"/>
      <c r="G140" s="38"/>
      <c r="H140" s="43"/>
      <c r="I140" s="33"/>
      <c r="J140" s="26"/>
      <c r="K140" s="26"/>
      <c r="L140" s="56"/>
      <c r="M140" s="52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5"/>
        <v/>
      </c>
      <c r="DD140" s="23" t="str">
        <f t="shared" si="126"/>
        <v/>
      </c>
      <c r="DE140" s="23" t="str">
        <f t="shared" si="127"/>
        <v/>
      </c>
      <c r="DF140" s="23" t="str">
        <f t="shared" si="128"/>
        <v/>
      </c>
      <c r="DG140" s="23" t="str">
        <f t="shared" si="129"/>
        <v/>
      </c>
      <c r="DH140" s="23" t="str">
        <f t="shared" si="130"/>
        <v/>
      </c>
      <c r="DI140" s="23" t="str">
        <f t="shared" si="131"/>
        <v/>
      </c>
      <c r="DJ140" s="23" t="str">
        <f t="shared" si="132"/>
        <v/>
      </c>
      <c r="DK140" s="23" t="str">
        <f t="shared" si="133"/>
        <v/>
      </c>
      <c r="DL140" s="23" t="str">
        <f t="shared" si="134"/>
        <v/>
      </c>
      <c r="DM140" s="23" t="str">
        <f t="shared" si="135"/>
        <v/>
      </c>
      <c r="DN140" s="23" t="str">
        <f t="shared" si="136"/>
        <v/>
      </c>
      <c r="DO140" s="23" t="str">
        <f t="shared" si="137"/>
        <v/>
      </c>
      <c r="DP140" s="23" t="str">
        <f t="shared" si="138"/>
        <v/>
      </c>
      <c r="DQ140" s="23" t="str">
        <f t="shared" si="139"/>
        <v/>
      </c>
      <c r="DR140" s="23" t="str">
        <f t="shared" si="140"/>
        <v/>
      </c>
      <c r="DS140" s="23" t="str">
        <f t="shared" si="141"/>
        <v/>
      </c>
      <c r="DT140" s="23" t="str">
        <f t="shared" si="142"/>
        <v/>
      </c>
      <c r="DU140" s="23" t="str">
        <f t="shared" si="143"/>
        <v/>
      </c>
      <c r="DV140" s="23" t="str">
        <f t="shared" si="144"/>
        <v/>
      </c>
      <c r="DW140" s="23" t="str">
        <f t="shared" si="145"/>
        <v/>
      </c>
      <c r="DX140" s="23" t="str">
        <f t="shared" si="146"/>
        <v/>
      </c>
      <c r="DY140" s="23" t="str">
        <f t="shared" si="147"/>
        <v/>
      </c>
      <c r="DZ140" s="23" t="str">
        <f t="shared" si="148"/>
        <v/>
      </c>
      <c r="EA140" s="23" t="str">
        <f t="shared" si="149"/>
        <v/>
      </c>
      <c r="EB140" s="23" t="str">
        <f t="shared" si="150"/>
        <v/>
      </c>
      <c r="EC140" s="23" t="str">
        <f t="shared" si="151"/>
        <v/>
      </c>
      <c r="ED140" s="23" t="str">
        <f t="shared" si="152"/>
        <v/>
      </c>
      <c r="EE140" s="23" t="str">
        <f t="shared" si="153"/>
        <v/>
      </c>
    </row>
    <row r="141" spans="1:135" ht="11.25" customHeight="1">
      <c r="A141" s="23"/>
      <c r="B141" s="23"/>
      <c r="E141" s="84"/>
      <c r="G141" s="38"/>
      <c r="H141" s="43"/>
      <c r="I141" s="33"/>
      <c r="J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5"/>
        <v/>
      </c>
      <c r="DD141" s="23" t="str">
        <f t="shared" si="126"/>
        <v/>
      </c>
      <c r="DE141" s="23" t="str">
        <f t="shared" si="127"/>
        <v/>
      </c>
      <c r="DF141" s="23" t="str">
        <f t="shared" si="128"/>
        <v/>
      </c>
      <c r="DG141" s="23" t="str">
        <f t="shared" si="129"/>
        <v/>
      </c>
      <c r="DH141" s="23" t="str">
        <f t="shared" si="130"/>
        <v/>
      </c>
      <c r="DI141" s="23" t="str">
        <f t="shared" si="131"/>
        <v/>
      </c>
      <c r="DJ141" s="23" t="str">
        <f t="shared" si="132"/>
        <v/>
      </c>
      <c r="DK141" s="23" t="str">
        <f t="shared" si="133"/>
        <v/>
      </c>
      <c r="DL141" s="23" t="str">
        <f t="shared" si="134"/>
        <v/>
      </c>
      <c r="DM141" s="23" t="str">
        <f t="shared" si="135"/>
        <v/>
      </c>
      <c r="DN141" s="23" t="str">
        <f t="shared" si="136"/>
        <v/>
      </c>
      <c r="DO141" s="23" t="str">
        <f t="shared" si="137"/>
        <v/>
      </c>
      <c r="DP141" s="23" t="str">
        <f t="shared" si="138"/>
        <v/>
      </c>
      <c r="DQ141" s="23" t="str">
        <f t="shared" si="139"/>
        <v/>
      </c>
      <c r="DR141" s="23" t="str">
        <f t="shared" si="140"/>
        <v/>
      </c>
      <c r="DS141" s="23" t="str">
        <f t="shared" si="141"/>
        <v/>
      </c>
      <c r="DT141" s="23" t="str">
        <f t="shared" si="142"/>
        <v/>
      </c>
      <c r="DU141" s="23" t="str">
        <f t="shared" si="143"/>
        <v/>
      </c>
      <c r="DV141" s="23" t="str">
        <f t="shared" si="144"/>
        <v/>
      </c>
      <c r="DW141" s="23" t="str">
        <f t="shared" si="145"/>
        <v/>
      </c>
      <c r="DX141" s="23" t="str">
        <f t="shared" si="146"/>
        <v/>
      </c>
      <c r="DY141" s="23" t="str">
        <f t="shared" si="147"/>
        <v/>
      </c>
      <c r="DZ141" s="23" t="str">
        <f t="shared" si="148"/>
        <v/>
      </c>
      <c r="EA141" s="23" t="str">
        <f t="shared" si="149"/>
        <v/>
      </c>
      <c r="EB141" s="23" t="str">
        <f t="shared" si="150"/>
        <v/>
      </c>
      <c r="EC141" s="23" t="str">
        <f t="shared" si="151"/>
        <v/>
      </c>
      <c r="ED141" s="23" t="str">
        <f t="shared" si="152"/>
        <v/>
      </c>
      <c r="EE141" s="23" t="str">
        <f t="shared" si="153"/>
        <v/>
      </c>
    </row>
    <row r="142" spans="1:135" ht="11.25" customHeight="1">
      <c r="A142" s="23"/>
      <c r="I142" s="33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5"/>
        <v/>
      </c>
      <c r="DD142" s="23" t="str">
        <f t="shared" si="126"/>
        <v/>
      </c>
      <c r="DE142" s="23" t="str">
        <f t="shared" si="127"/>
        <v/>
      </c>
      <c r="DF142" s="23" t="str">
        <f t="shared" si="128"/>
        <v/>
      </c>
      <c r="DG142" s="23" t="str">
        <f t="shared" si="129"/>
        <v/>
      </c>
      <c r="DH142" s="23" t="str">
        <f t="shared" si="130"/>
        <v/>
      </c>
      <c r="DI142" s="23" t="str">
        <f t="shared" si="131"/>
        <v/>
      </c>
      <c r="DJ142" s="23" t="str">
        <f t="shared" si="132"/>
        <v/>
      </c>
      <c r="DK142" s="23" t="str">
        <f t="shared" si="133"/>
        <v/>
      </c>
      <c r="DL142" s="23" t="str">
        <f t="shared" si="134"/>
        <v/>
      </c>
      <c r="DM142" s="23" t="str">
        <f t="shared" si="135"/>
        <v/>
      </c>
      <c r="DN142" s="23" t="str">
        <f t="shared" si="136"/>
        <v/>
      </c>
      <c r="DO142" s="23" t="str">
        <f t="shared" si="137"/>
        <v/>
      </c>
      <c r="DP142" s="23" t="str">
        <f t="shared" si="138"/>
        <v/>
      </c>
      <c r="DQ142" s="23" t="str">
        <f t="shared" si="139"/>
        <v/>
      </c>
      <c r="DR142" s="23" t="str">
        <f t="shared" si="140"/>
        <v/>
      </c>
      <c r="DS142" s="23" t="str">
        <f t="shared" si="141"/>
        <v/>
      </c>
      <c r="DT142" s="23" t="str">
        <f t="shared" si="142"/>
        <v/>
      </c>
      <c r="DU142" s="23" t="str">
        <f t="shared" si="143"/>
        <v/>
      </c>
      <c r="DV142" s="23" t="str">
        <f t="shared" si="144"/>
        <v/>
      </c>
      <c r="DW142" s="23" t="str">
        <f t="shared" si="145"/>
        <v/>
      </c>
      <c r="DX142" s="23" t="str">
        <f t="shared" si="146"/>
        <v/>
      </c>
      <c r="DY142" s="23" t="str">
        <f t="shared" si="147"/>
        <v/>
      </c>
      <c r="DZ142" s="23" t="str">
        <f t="shared" si="148"/>
        <v/>
      </c>
      <c r="EA142" s="23" t="str">
        <f t="shared" si="149"/>
        <v/>
      </c>
      <c r="EB142" s="23" t="str">
        <f t="shared" si="150"/>
        <v/>
      </c>
      <c r="EC142" s="23" t="str">
        <f t="shared" si="151"/>
        <v/>
      </c>
      <c r="ED142" s="23" t="str">
        <f t="shared" si="152"/>
        <v/>
      </c>
      <c r="EE142" s="23" t="str">
        <f t="shared" si="153"/>
        <v/>
      </c>
    </row>
    <row r="143" spans="1:135" ht="11.25" customHeight="1">
      <c r="A143" s="23"/>
      <c r="B143" s="23"/>
      <c r="E143" s="84"/>
      <c r="G143" s="38"/>
      <c r="H143" s="43"/>
      <c r="I143" s="33"/>
      <c r="J143" s="26"/>
      <c r="K143" s="26"/>
      <c r="L143" s="56"/>
      <c r="M143" s="52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5"/>
        <v/>
      </c>
      <c r="DD143" s="23" t="str">
        <f t="shared" si="126"/>
        <v/>
      </c>
      <c r="DE143" s="23" t="str">
        <f t="shared" si="127"/>
        <v/>
      </c>
      <c r="DF143" s="23" t="str">
        <f t="shared" si="128"/>
        <v/>
      </c>
      <c r="DG143" s="23" t="str">
        <f t="shared" si="129"/>
        <v/>
      </c>
      <c r="DH143" s="23" t="str">
        <f t="shared" si="130"/>
        <v/>
      </c>
      <c r="DI143" s="23" t="str">
        <f t="shared" si="131"/>
        <v/>
      </c>
      <c r="DJ143" s="23" t="str">
        <f t="shared" si="132"/>
        <v/>
      </c>
      <c r="DK143" s="23" t="str">
        <f t="shared" si="133"/>
        <v/>
      </c>
      <c r="DL143" s="23" t="str">
        <f t="shared" si="134"/>
        <v/>
      </c>
      <c r="DM143" s="23" t="str">
        <f t="shared" si="135"/>
        <v/>
      </c>
      <c r="DN143" s="23" t="str">
        <f t="shared" si="136"/>
        <v/>
      </c>
      <c r="DO143" s="23" t="str">
        <f t="shared" si="137"/>
        <v/>
      </c>
      <c r="DP143" s="23" t="str">
        <f t="shared" si="138"/>
        <v/>
      </c>
      <c r="DQ143" s="23" t="str">
        <f t="shared" si="139"/>
        <v/>
      </c>
      <c r="DR143" s="23" t="str">
        <f t="shared" si="140"/>
        <v/>
      </c>
      <c r="DS143" s="23" t="str">
        <f t="shared" si="141"/>
        <v/>
      </c>
      <c r="DT143" s="23" t="str">
        <f t="shared" si="142"/>
        <v/>
      </c>
      <c r="DU143" s="23" t="str">
        <f t="shared" si="143"/>
        <v/>
      </c>
      <c r="DV143" s="23" t="str">
        <f t="shared" si="144"/>
        <v/>
      </c>
      <c r="DW143" s="23" t="str">
        <f t="shared" si="145"/>
        <v/>
      </c>
      <c r="DX143" s="23" t="str">
        <f t="shared" si="146"/>
        <v/>
      </c>
      <c r="DY143" s="23" t="str">
        <f t="shared" si="147"/>
        <v/>
      </c>
      <c r="DZ143" s="23" t="str">
        <f t="shared" si="148"/>
        <v/>
      </c>
      <c r="EA143" s="23" t="str">
        <f t="shared" si="149"/>
        <v/>
      </c>
      <c r="EB143" s="23" t="str">
        <f t="shared" si="150"/>
        <v/>
      </c>
      <c r="EC143" s="23" t="str">
        <f t="shared" si="151"/>
        <v/>
      </c>
      <c r="ED143" s="23" t="str">
        <f t="shared" si="152"/>
        <v/>
      </c>
      <c r="EE143" s="23" t="str">
        <f t="shared" si="153"/>
        <v/>
      </c>
    </row>
    <row r="144" spans="1:135" ht="11.25" customHeight="1">
      <c r="A144" s="23"/>
      <c r="B144" s="23"/>
      <c r="E144" s="84"/>
      <c r="G144" s="38"/>
      <c r="H144" s="43"/>
      <c r="I144" s="33"/>
      <c r="J144" s="26"/>
      <c r="K144" s="26"/>
      <c r="L144" s="56"/>
      <c r="M144" s="52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5"/>
        <v/>
      </c>
      <c r="DD144" s="23" t="str">
        <f t="shared" si="126"/>
        <v/>
      </c>
      <c r="DE144" s="23" t="str">
        <f t="shared" si="127"/>
        <v/>
      </c>
      <c r="DF144" s="23" t="str">
        <f t="shared" si="128"/>
        <v/>
      </c>
      <c r="DG144" s="23" t="str">
        <f t="shared" si="129"/>
        <v/>
      </c>
      <c r="DH144" s="23" t="str">
        <f t="shared" si="130"/>
        <v/>
      </c>
      <c r="DI144" s="23" t="str">
        <f t="shared" si="131"/>
        <v/>
      </c>
      <c r="DJ144" s="23" t="str">
        <f t="shared" si="132"/>
        <v/>
      </c>
      <c r="DK144" s="23" t="str">
        <f t="shared" si="133"/>
        <v/>
      </c>
      <c r="DL144" s="23" t="str">
        <f t="shared" si="134"/>
        <v/>
      </c>
      <c r="DM144" s="23" t="str">
        <f t="shared" si="135"/>
        <v/>
      </c>
      <c r="DN144" s="23" t="str">
        <f t="shared" si="136"/>
        <v/>
      </c>
      <c r="DO144" s="23" t="str">
        <f t="shared" si="137"/>
        <v/>
      </c>
      <c r="DP144" s="23" t="str">
        <f t="shared" si="138"/>
        <v/>
      </c>
      <c r="DQ144" s="23" t="str">
        <f t="shared" si="139"/>
        <v/>
      </c>
      <c r="DR144" s="23" t="str">
        <f t="shared" si="140"/>
        <v/>
      </c>
      <c r="DS144" s="23" t="str">
        <f t="shared" si="141"/>
        <v/>
      </c>
      <c r="DT144" s="23" t="str">
        <f t="shared" si="142"/>
        <v/>
      </c>
      <c r="DU144" s="23" t="str">
        <f t="shared" si="143"/>
        <v/>
      </c>
      <c r="DV144" s="23" t="str">
        <f t="shared" si="144"/>
        <v/>
      </c>
      <c r="DW144" s="23" t="str">
        <f t="shared" si="145"/>
        <v/>
      </c>
      <c r="DX144" s="23" t="str">
        <f t="shared" si="146"/>
        <v/>
      </c>
      <c r="DY144" s="23" t="str">
        <f t="shared" si="147"/>
        <v/>
      </c>
      <c r="DZ144" s="23" t="str">
        <f t="shared" si="148"/>
        <v/>
      </c>
      <c r="EA144" s="23" t="str">
        <f t="shared" si="149"/>
        <v/>
      </c>
      <c r="EB144" s="23" t="str">
        <f t="shared" si="150"/>
        <v/>
      </c>
      <c r="EC144" s="23" t="str">
        <f t="shared" si="151"/>
        <v/>
      </c>
      <c r="ED144" s="23" t="str">
        <f t="shared" si="152"/>
        <v/>
      </c>
      <c r="EE144" s="23" t="str">
        <f t="shared" si="153"/>
        <v/>
      </c>
    </row>
    <row r="145" spans="1:135" ht="11.25" customHeight="1">
      <c r="A145" s="23"/>
      <c r="B145" s="23"/>
      <c r="E145" s="84"/>
      <c r="G145" s="38"/>
      <c r="H145" s="43"/>
      <c r="I145" s="33"/>
      <c r="J145" s="26"/>
      <c r="K145" s="26"/>
      <c r="L145" s="56"/>
      <c r="M145" s="52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5"/>
        <v/>
      </c>
      <c r="DD145" s="23" t="str">
        <f t="shared" si="126"/>
        <v/>
      </c>
      <c r="DE145" s="23" t="str">
        <f t="shared" si="127"/>
        <v/>
      </c>
      <c r="DF145" s="23" t="str">
        <f t="shared" si="128"/>
        <v/>
      </c>
      <c r="DG145" s="23" t="str">
        <f t="shared" si="129"/>
        <v/>
      </c>
      <c r="DH145" s="23" t="str">
        <f t="shared" si="130"/>
        <v/>
      </c>
      <c r="DI145" s="23" t="str">
        <f t="shared" si="131"/>
        <v/>
      </c>
      <c r="DJ145" s="23" t="str">
        <f t="shared" si="132"/>
        <v/>
      </c>
      <c r="DK145" s="23" t="str">
        <f t="shared" si="133"/>
        <v/>
      </c>
      <c r="DL145" s="23" t="str">
        <f t="shared" si="134"/>
        <v/>
      </c>
      <c r="DM145" s="23" t="str">
        <f t="shared" si="135"/>
        <v/>
      </c>
      <c r="DN145" s="23" t="str">
        <f t="shared" si="136"/>
        <v/>
      </c>
      <c r="DO145" s="23" t="str">
        <f t="shared" si="137"/>
        <v/>
      </c>
      <c r="DP145" s="23" t="str">
        <f t="shared" si="138"/>
        <v/>
      </c>
      <c r="DQ145" s="23" t="str">
        <f t="shared" si="139"/>
        <v/>
      </c>
      <c r="DR145" s="23" t="str">
        <f t="shared" si="140"/>
        <v/>
      </c>
      <c r="DS145" s="23" t="str">
        <f t="shared" si="141"/>
        <v/>
      </c>
      <c r="DT145" s="23" t="str">
        <f t="shared" si="142"/>
        <v/>
      </c>
      <c r="DU145" s="23" t="str">
        <f t="shared" si="143"/>
        <v/>
      </c>
      <c r="DV145" s="23" t="str">
        <f t="shared" si="144"/>
        <v/>
      </c>
      <c r="DW145" s="23" t="str">
        <f t="shared" si="145"/>
        <v/>
      </c>
      <c r="DX145" s="23" t="str">
        <f t="shared" si="146"/>
        <v/>
      </c>
      <c r="DY145" s="23" t="str">
        <f t="shared" si="147"/>
        <v/>
      </c>
      <c r="DZ145" s="23" t="str">
        <f t="shared" si="148"/>
        <v/>
      </c>
      <c r="EA145" s="23" t="str">
        <f t="shared" si="149"/>
        <v/>
      </c>
      <c r="EB145" s="23" t="str">
        <f t="shared" si="150"/>
        <v/>
      </c>
      <c r="EC145" s="23" t="str">
        <f t="shared" si="151"/>
        <v/>
      </c>
      <c r="ED145" s="23" t="str">
        <f t="shared" si="152"/>
        <v/>
      </c>
      <c r="EE145" s="23" t="str">
        <f t="shared" si="153"/>
        <v/>
      </c>
    </row>
    <row r="146" spans="1:135" ht="11.25" customHeight="1">
      <c r="A146" s="23"/>
      <c r="B146" s="23"/>
      <c r="E146" s="84"/>
      <c r="G146" s="38"/>
      <c r="H146" s="43"/>
      <c r="I146" s="33"/>
      <c r="J146" s="26"/>
      <c r="K146" s="26"/>
      <c r="L146" s="56"/>
      <c r="M146" s="52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5"/>
        <v/>
      </c>
      <c r="DD146" s="23" t="str">
        <f t="shared" si="126"/>
        <v/>
      </c>
      <c r="DE146" s="23" t="str">
        <f t="shared" si="127"/>
        <v/>
      </c>
      <c r="DF146" s="23" t="str">
        <f t="shared" si="128"/>
        <v/>
      </c>
      <c r="DG146" s="23" t="str">
        <f t="shared" si="129"/>
        <v/>
      </c>
      <c r="DH146" s="23" t="str">
        <f t="shared" si="130"/>
        <v/>
      </c>
      <c r="DI146" s="23" t="str">
        <f t="shared" si="131"/>
        <v/>
      </c>
      <c r="DJ146" s="23" t="str">
        <f t="shared" si="132"/>
        <v/>
      </c>
      <c r="DK146" s="23" t="str">
        <f t="shared" si="133"/>
        <v/>
      </c>
      <c r="DL146" s="23" t="str">
        <f t="shared" si="134"/>
        <v/>
      </c>
      <c r="DM146" s="23" t="str">
        <f t="shared" si="135"/>
        <v/>
      </c>
      <c r="DN146" s="23" t="str">
        <f t="shared" si="136"/>
        <v/>
      </c>
      <c r="DO146" s="23" t="str">
        <f t="shared" si="137"/>
        <v/>
      </c>
      <c r="DP146" s="23" t="str">
        <f t="shared" si="138"/>
        <v/>
      </c>
      <c r="DQ146" s="23" t="str">
        <f t="shared" si="139"/>
        <v/>
      </c>
      <c r="DR146" s="23" t="str">
        <f t="shared" si="140"/>
        <v/>
      </c>
      <c r="DS146" s="23" t="str">
        <f t="shared" si="141"/>
        <v/>
      </c>
      <c r="DT146" s="23" t="str">
        <f t="shared" si="142"/>
        <v/>
      </c>
      <c r="DU146" s="23" t="str">
        <f t="shared" si="143"/>
        <v/>
      </c>
      <c r="DV146" s="23" t="str">
        <f t="shared" si="144"/>
        <v/>
      </c>
      <c r="DW146" s="23" t="str">
        <f t="shared" si="145"/>
        <v/>
      </c>
      <c r="DX146" s="23" t="str">
        <f t="shared" si="146"/>
        <v/>
      </c>
      <c r="DY146" s="23" t="str">
        <f t="shared" si="147"/>
        <v/>
      </c>
      <c r="DZ146" s="23" t="str">
        <f t="shared" si="148"/>
        <v/>
      </c>
      <c r="EA146" s="23" t="str">
        <f t="shared" si="149"/>
        <v/>
      </c>
      <c r="EB146" s="23" t="str">
        <f t="shared" si="150"/>
        <v/>
      </c>
      <c r="EC146" s="23" t="str">
        <f t="shared" si="151"/>
        <v/>
      </c>
      <c r="ED146" s="23" t="str">
        <f t="shared" si="152"/>
        <v/>
      </c>
      <c r="EE146" s="23" t="str">
        <f t="shared" si="153"/>
        <v/>
      </c>
    </row>
    <row r="147" spans="1:135" ht="11.25" customHeight="1">
      <c r="A147" s="23"/>
      <c r="B147" s="23"/>
      <c r="E147" s="84"/>
      <c r="G147" s="38"/>
      <c r="H147" s="23"/>
      <c r="I147" s="84"/>
      <c r="J147" s="34"/>
      <c r="K147" s="38"/>
      <c r="L147" s="43"/>
      <c r="M147" s="33"/>
      <c r="N147" s="26"/>
      <c r="O147" s="26"/>
      <c r="P147" s="56"/>
      <c r="Q147" s="52"/>
      <c r="R147" s="26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25"/>
        <v/>
      </c>
      <c r="DD147" s="23" t="str">
        <f t="shared" si="126"/>
        <v/>
      </c>
      <c r="DE147" s="23" t="str">
        <f t="shared" si="127"/>
        <v/>
      </c>
      <c r="DF147" s="23" t="str">
        <f t="shared" si="128"/>
        <v/>
      </c>
      <c r="DG147" s="23" t="str">
        <f t="shared" si="129"/>
        <v/>
      </c>
      <c r="DH147" s="23" t="str">
        <f t="shared" si="130"/>
        <v/>
      </c>
      <c r="DI147" s="23" t="str">
        <f t="shared" si="131"/>
        <v/>
      </c>
      <c r="DJ147" s="23" t="str">
        <f t="shared" si="132"/>
        <v/>
      </c>
      <c r="DK147" s="23" t="str">
        <f t="shared" si="133"/>
        <v/>
      </c>
      <c r="DL147" s="23" t="str">
        <f t="shared" si="134"/>
        <v/>
      </c>
      <c r="DM147" s="23" t="str">
        <f t="shared" si="135"/>
        <v/>
      </c>
      <c r="DN147" s="23" t="str">
        <f t="shared" si="136"/>
        <v/>
      </c>
      <c r="DO147" s="23" t="str">
        <f t="shared" si="137"/>
        <v/>
      </c>
      <c r="DP147" s="23" t="str">
        <f t="shared" si="138"/>
        <v/>
      </c>
      <c r="DQ147" s="23" t="str">
        <f t="shared" si="139"/>
        <v/>
      </c>
      <c r="DR147" s="23" t="str">
        <f t="shared" si="140"/>
        <v/>
      </c>
      <c r="DS147" s="23" t="str">
        <f t="shared" si="141"/>
        <v/>
      </c>
      <c r="DT147" s="23" t="str">
        <f t="shared" si="142"/>
        <v/>
      </c>
      <c r="DU147" s="23" t="str">
        <f t="shared" si="143"/>
        <v/>
      </c>
      <c r="DV147" s="23" t="str">
        <f t="shared" si="144"/>
        <v/>
      </c>
      <c r="DW147" s="23" t="str">
        <f t="shared" si="145"/>
        <v/>
      </c>
      <c r="DX147" s="23" t="str">
        <f t="shared" si="146"/>
        <v/>
      </c>
      <c r="DY147" s="23" t="str">
        <f t="shared" si="147"/>
        <v/>
      </c>
      <c r="DZ147" s="23" t="str">
        <f t="shared" si="148"/>
        <v/>
      </c>
      <c r="EA147" s="23" t="str">
        <f t="shared" si="149"/>
        <v/>
      </c>
      <c r="EB147" s="23" t="str">
        <f t="shared" si="150"/>
        <v/>
      </c>
      <c r="EC147" s="23" t="str">
        <f t="shared" si="151"/>
        <v/>
      </c>
      <c r="ED147" s="23" t="str">
        <f t="shared" si="152"/>
        <v/>
      </c>
      <c r="EE147" s="23" t="str">
        <f t="shared" si="153"/>
        <v/>
      </c>
    </row>
    <row r="148" spans="1:135" ht="11.25" customHeight="1">
      <c r="A148" s="23"/>
      <c r="B148" s="23"/>
      <c r="E148" s="84"/>
      <c r="G148" s="38"/>
      <c r="H148" s="23"/>
      <c r="I148" s="84"/>
      <c r="J148" s="34"/>
      <c r="K148" s="38"/>
      <c r="L148" s="43"/>
      <c r="M148" s="33"/>
      <c r="N148" s="26"/>
      <c r="O148" s="26"/>
      <c r="P148" s="56"/>
      <c r="Q148" s="52"/>
      <c r="R148" s="26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25"/>
        <v/>
      </c>
      <c r="DD148" s="23" t="str">
        <f t="shared" si="126"/>
        <v/>
      </c>
      <c r="DE148" s="23" t="str">
        <f t="shared" si="127"/>
        <v/>
      </c>
      <c r="DF148" s="23" t="str">
        <f t="shared" si="128"/>
        <v/>
      </c>
      <c r="DG148" s="23" t="str">
        <f t="shared" si="129"/>
        <v/>
      </c>
      <c r="DH148" s="23" t="str">
        <f t="shared" si="130"/>
        <v/>
      </c>
      <c r="DI148" s="23" t="str">
        <f t="shared" si="131"/>
        <v/>
      </c>
      <c r="DJ148" s="23" t="str">
        <f t="shared" si="132"/>
        <v/>
      </c>
      <c r="DK148" s="23" t="str">
        <f t="shared" si="133"/>
        <v/>
      </c>
      <c r="DL148" s="23" t="str">
        <f t="shared" si="134"/>
        <v/>
      </c>
      <c r="DM148" s="23" t="str">
        <f t="shared" si="135"/>
        <v/>
      </c>
      <c r="DN148" s="23" t="str">
        <f t="shared" si="136"/>
        <v/>
      </c>
      <c r="DO148" s="23" t="str">
        <f t="shared" si="137"/>
        <v/>
      </c>
      <c r="DP148" s="23" t="str">
        <f t="shared" si="138"/>
        <v/>
      </c>
      <c r="DQ148" s="23" t="str">
        <f t="shared" si="139"/>
        <v/>
      </c>
      <c r="DR148" s="23" t="str">
        <f t="shared" si="140"/>
        <v/>
      </c>
      <c r="DS148" s="23" t="str">
        <f t="shared" si="141"/>
        <v/>
      </c>
      <c r="DT148" s="23" t="str">
        <f t="shared" si="142"/>
        <v/>
      </c>
      <c r="DU148" s="23" t="str">
        <f t="shared" si="143"/>
        <v/>
      </c>
      <c r="DV148" s="23" t="str">
        <f t="shared" si="144"/>
        <v/>
      </c>
      <c r="DW148" s="23" t="str">
        <f t="shared" si="145"/>
        <v/>
      </c>
      <c r="DX148" s="23" t="str">
        <f t="shared" si="146"/>
        <v/>
      </c>
      <c r="DY148" s="23" t="str">
        <f t="shared" si="147"/>
        <v/>
      </c>
      <c r="DZ148" s="23" t="str">
        <f t="shared" si="148"/>
        <v/>
      </c>
      <c r="EA148" s="23" t="str">
        <f t="shared" si="149"/>
        <v/>
      </c>
      <c r="EB148" s="23" t="str">
        <f t="shared" si="150"/>
        <v/>
      </c>
      <c r="EC148" s="23" t="str">
        <f t="shared" si="151"/>
        <v/>
      </c>
      <c r="ED148" s="23" t="str">
        <f t="shared" si="152"/>
        <v/>
      </c>
      <c r="EE148" s="23" t="str">
        <f t="shared" si="153"/>
        <v/>
      </c>
    </row>
    <row r="149" spans="1:135" ht="11.25" customHeight="1">
      <c r="A149" s="23"/>
      <c r="B149" s="23"/>
      <c r="E149" s="84"/>
      <c r="G149" s="38"/>
      <c r="H149" s="23"/>
      <c r="I149" s="84"/>
      <c r="J149" s="34"/>
      <c r="K149" s="38"/>
      <c r="L149" s="43"/>
      <c r="M149" s="33"/>
      <c r="N149" s="26"/>
      <c r="O149" s="26"/>
      <c r="P149" s="56"/>
      <c r="Q149" s="52"/>
      <c r="R149" s="26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25"/>
        <v/>
      </c>
      <c r="DD149" s="23" t="str">
        <f t="shared" si="126"/>
        <v/>
      </c>
      <c r="DE149" s="23" t="str">
        <f t="shared" si="127"/>
        <v/>
      </c>
      <c r="DF149" s="23" t="str">
        <f t="shared" si="128"/>
        <v/>
      </c>
      <c r="DG149" s="23" t="str">
        <f t="shared" si="129"/>
        <v/>
      </c>
      <c r="DH149" s="23" t="str">
        <f t="shared" si="130"/>
        <v/>
      </c>
      <c r="DI149" s="23" t="str">
        <f t="shared" si="131"/>
        <v/>
      </c>
      <c r="DJ149" s="23" t="str">
        <f t="shared" si="132"/>
        <v/>
      </c>
      <c r="DK149" s="23" t="str">
        <f t="shared" si="133"/>
        <v/>
      </c>
      <c r="DL149" s="23" t="str">
        <f t="shared" si="134"/>
        <v/>
      </c>
      <c r="DM149" s="23" t="str">
        <f t="shared" si="135"/>
        <v/>
      </c>
      <c r="DN149" s="23" t="str">
        <f t="shared" si="136"/>
        <v/>
      </c>
      <c r="DO149" s="23" t="str">
        <f t="shared" si="137"/>
        <v/>
      </c>
      <c r="DP149" s="23" t="str">
        <f t="shared" si="138"/>
        <v/>
      </c>
      <c r="DQ149" s="23" t="str">
        <f t="shared" si="139"/>
        <v/>
      </c>
      <c r="DR149" s="23" t="str">
        <f t="shared" si="140"/>
        <v/>
      </c>
      <c r="DS149" s="23" t="str">
        <f t="shared" si="141"/>
        <v/>
      </c>
      <c r="DT149" s="23" t="str">
        <f t="shared" si="142"/>
        <v/>
      </c>
      <c r="DU149" s="23" t="str">
        <f t="shared" si="143"/>
        <v/>
      </c>
      <c r="DV149" s="23" t="str">
        <f t="shared" si="144"/>
        <v/>
      </c>
      <c r="DW149" s="23" t="str">
        <f t="shared" si="145"/>
        <v/>
      </c>
      <c r="DX149" s="23" t="str">
        <f t="shared" si="146"/>
        <v/>
      </c>
      <c r="DY149" s="23" t="str">
        <f t="shared" si="147"/>
        <v/>
      </c>
      <c r="DZ149" s="23" t="str">
        <f t="shared" si="148"/>
        <v/>
      </c>
      <c r="EA149" s="23" t="str">
        <f t="shared" si="149"/>
        <v/>
      </c>
      <c r="EB149" s="23" t="str">
        <f t="shared" si="150"/>
        <v/>
      </c>
      <c r="EC149" s="23" t="str">
        <f t="shared" si="151"/>
        <v/>
      </c>
      <c r="ED149" s="23" t="str">
        <f t="shared" si="152"/>
        <v/>
      </c>
      <c r="EE149" s="23" t="str">
        <f t="shared" si="153"/>
        <v/>
      </c>
    </row>
    <row r="150" spans="1:135" ht="11.25" customHeight="1">
      <c r="A150" s="23"/>
      <c r="B150" s="23"/>
      <c r="E150" s="84"/>
      <c r="G150" s="38"/>
      <c r="H150" s="23"/>
      <c r="I150" s="84"/>
      <c r="J150" s="34"/>
      <c r="K150" s="38"/>
      <c r="L150" s="43"/>
      <c r="M150" s="33"/>
      <c r="N150" s="26"/>
      <c r="O150" s="26"/>
      <c r="P150" s="56"/>
      <c r="Q150" s="52"/>
      <c r="R150" s="26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5"/>
        <v/>
      </c>
      <c r="DD150" s="23" t="str">
        <f t="shared" si="126"/>
        <v/>
      </c>
      <c r="DE150" s="23" t="str">
        <f t="shared" si="127"/>
        <v/>
      </c>
      <c r="DF150" s="23" t="str">
        <f t="shared" si="128"/>
        <v/>
      </c>
      <c r="DG150" s="23" t="str">
        <f t="shared" si="129"/>
        <v/>
      </c>
      <c r="DH150" s="23" t="str">
        <f t="shared" si="130"/>
        <v/>
      </c>
      <c r="DI150" s="23" t="str">
        <f t="shared" si="131"/>
        <v/>
      </c>
      <c r="DJ150" s="23" t="str">
        <f t="shared" si="132"/>
        <v/>
      </c>
      <c r="DK150" s="23" t="str">
        <f t="shared" si="133"/>
        <v/>
      </c>
      <c r="DL150" s="23" t="str">
        <f t="shared" si="134"/>
        <v/>
      </c>
      <c r="DM150" s="23" t="str">
        <f t="shared" si="135"/>
        <v/>
      </c>
      <c r="DN150" s="23" t="str">
        <f t="shared" si="136"/>
        <v/>
      </c>
      <c r="DO150" s="23" t="str">
        <f t="shared" si="137"/>
        <v/>
      </c>
      <c r="DP150" s="23" t="str">
        <f t="shared" si="138"/>
        <v/>
      </c>
      <c r="DQ150" s="23" t="str">
        <f t="shared" si="139"/>
        <v/>
      </c>
      <c r="DR150" s="23" t="str">
        <f t="shared" si="140"/>
        <v/>
      </c>
      <c r="DS150" s="23" t="str">
        <f t="shared" si="141"/>
        <v/>
      </c>
      <c r="DT150" s="23" t="str">
        <f t="shared" si="142"/>
        <v/>
      </c>
      <c r="DU150" s="23" t="str">
        <f t="shared" si="143"/>
        <v/>
      </c>
      <c r="DV150" s="23" t="str">
        <f t="shared" si="144"/>
        <v/>
      </c>
      <c r="DW150" s="23" t="str">
        <f t="shared" si="145"/>
        <v/>
      </c>
      <c r="DX150" s="23" t="str">
        <f t="shared" si="146"/>
        <v/>
      </c>
      <c r="DY150" s="23" t="str">
        <f t="shared" si="147"/>
        <v/>
      </c>
      <c r="DZ150" s="23" t="str">
        <f t="shared" si="148"/>
        <v/>
      </c>
      <c r="EA150" s="23" t="str">
        <f t="shared" si="149"/>
        <v/>
      </c>
      <c r="EB150" s="23" t="str">
        <f t="shared" si="150"/>
        <v/>
      </c>
      <c r="EC150" s="23" t="str">
        <f t="shared" si="151"/>
        <v/>
      </c>
      <c r="ED150" s="23" t="str">
        <f t="shared" si="152"/>
        <v/>
      </c>
      <c r="EE150" s="23" t="str">
        <f t="shared" si="153"/>
        <v/>
      </c>
    </row>
    <row r="151" spans="1:135" ht="11.25" customHeight="1">
      <c r="A151" s="23"/>
      <c r="B151" s="23"/>
      <c r="E151" s="84"/>
      <c r="G151" s="38"/>
      <c r="H151" s="23"/>
      <c r="I151" s="84"/>
      <c r="J151" s="34"/>
      <c r="K151" s="38"/>
      <c r="L151" s="43"/>
      <c r="M151" s="33"/>
      <c r="N151" s="26"/>
      <c r="O151" s="26"/>
      <c r="P151" s="56"/>
      <c r="Q151" s="52"/>
      <c r="R151" s="26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25"/>
        <v/>
      </c>
      <c r="DD151" s="23" t="str">
        <f t="shared" si="126"/>
        <v/>
      </c>
      <c r="DE151" s="23" t="str">
        <f t="shared" si="127"/>
        <v/>
      </c>
      <c r="DF151" s="23" t="str">
        <f t="shared" si="128"/>
        <v/>
      </c>
      <c r="DG151" s="23" t="str">
        <f t="shared" si="129"/>
        <v/>
      </c>
      <c r="DH151" s="23" t="str">
        <f t="shared" si="130"/>
        <v/>
      </c>
      <c r="DI151" s="23" t="str">
        <f t="shared" si="131"/>
        <v/>
      </c>
      <c r="DJ151" s="23" t="str">
        <f t="shared" si="132"/>
        <v/>
      </c>
      <c r="DK151" s="23" t="str">
        <f t="shared" si="133"/>
        <v/>
      </c>
      <c r="DL151" s="23" t="str">
        <f t="shared" si="134"/>
        <v/>
      </c>
      <c r="DM151" s="23" t="str">
        <f t="shared" si="135"/>
        <v/>
      </c>
      <c r="DN151" s="23" t="str">
        <f t="shared" si="136"/>
        <v/>
      </c>
      <c r="DO151" s="23" t="str">
        <f t="shared" si="137"/>
        <v/>
      </c>
      <c r="DP151" s="23" t="str">
        <f t="shared" si="138"/>
        <v/>
      </c>
      <c r="DQ151" s="23" t="str">
        <f t="shared" si="139"/>
        <v/>
      </c>
      <c r="DR151" s="23" t="str">
        <f t="shared" si="140"/>
        <v/>
      </c>
      <c r="DS151" s="23" t="str">
        <f t="shared" si="141"/>
        <v/>
      </c>
      <c r="DT151" s="23" t="str">
        <f t="shared" si="142"/>
        <v/>
      </c>
      <c r="DU151" s="23" t="str">
        <f t="shared" si="143"/>
        <v/>
      </c>
      <c r="DV151" s="23" t="str">
        <f t="shared" si="144"/>
        <v/>
      </c>
      <c r="DW151" s="23" t="str">
        <f t="shared" si="145"/>
        <v/>
      </c>
      <c r="DX151" s="23" t="str">
        <f t="shared" si="146"/>
        <v/>
      </c>
      <c r="DY151" s="23" t="str">
        <f t="shared" si="147"/>
        <v/>
      </c>
      <c r="DZ151" s="23" t="str">
        <f t="shared" si="148"/>
        <v/>
      </c>
      <c r="EA151" s="23" t="str">
        <f t="shared" si="149"/>
        <v/>
      </c>
      <c r="EB151" s="23" t="str">
        <f t="shared" si="150"/>
        <v/>
      </c>
      <c r="EC151" s="23" t="str">
        <f t="shared" si="151"/>
        <v/>
      </c>
      <c r="ED151" s="23" t="str">
        <f t="shared" si="152"/>
        <v/>
      </c>
      <c r="EE151" s="23" t="str">
        <f t="shared" si="153"/>
        <v/>
      </c>
    </row>
    <row r="152" spans="1:135" ht="11.25" customHeight="1">
      <c r="A152" s="23"/>
      <c r="B152" s="23"/>
      <c r="E152" s="84"/>
      <c r="G152" s="38"/>
      <c r="H152" s="23"/>
      <c r="I152" s="84"/>
      <c r="J152" s="34"/>
      <c r="K152" s="38"/>
      <c r="L152" s="43"/>
      <c r="M152" s="33"/>
      <c r="N152" s="26"/>
      <c r="O152" s="26"/>
      <c r="P152" s="56"/>
      <c r="Q152" s="52"/>
      <c r="R152" s="26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25"/>
        <v/>
      </c>
      <c r="DD152" s="23" t="str">
        <f t="shared" si="126"/>
        <v/>
      </c>
      <c r="DE152" s="23" t="str">
        <f t="shared" si="127"/>
        <v/>
      </c>
      <c r="DF152" s="23" t="str">
        <f t="shared" si="128"/>
        <v/>
      </c>
      <c r="DG152" s="23" t="str">
        <f t="shared" si="129"/>
        <v/>
      </c>
      <c r="DH152" s="23" t="str">
        <f t="shared" si="130"/>
        <v/>
      </c>
      <c r="DI152" s="23" t="str">
        <f t="shared" si="131"/>
        <v/>
      </c>
      <c r="DJ152" s="23" t="str">
        <f t="shared" si="132"/>
        <v/>
      </c>
      <c r="DK152" s="23" t="str">
        <f t="shared" si="133"/>
        <v/>
      </c>
      <c r="DL152" s="23" t="str">
        <f t="shared" si="134"/>
        <v/>
      </c>
      <c r="DM152" s="23" t="str">
        <f t="shared" si="135"/>
        <v/>
      </c>
      <c r="DN152" s="23" t="str">
        <f t="shared" si="136"/>
        <v/>
      </c>
      <c r="DO152" s="23" t="str">
        <f t="shared" si="137"/>
        <v/>
      </c>
      <c r="DP152" s="23" t="str">
        <f t="shared" si="138"/>
        <v/>
      </c>
      <c r="DQ152" s="23" t="str">
        <f t="shared" si="139"/>
        <v/>
      </c>
      <c r="DR152" s="23" t="str">
        <f t="shared" si="140"/>
        <v/>
      </c>
      <c r="DS152" s="23" t="str">
        <f t="shared" si="141"/>
        <v/>
      </c>
      <c r="DT152" s="23" t="str">
        <f t="shared" si="142"/>
        <v/>
      </c>
      <c r="DU152" s="23" t="str">
        <f t="shared" si="143"/>
        <v/>
      </c>
      <c r="DV152" s="23" t="str">
        <f t="shared" si="144"/>
        <v/>
      </c>
      <c r="DW152" s="23" t="str">
        <f t="shared" si="145"/>
        <v/>
      </c>
      <c r="DX152" s="23" t="str">
        <f t="shared" si="146"/>
        <v/>
      </c>
      <c r="DY152" s="23" t="str">
        <f t="shared" si="147"/>
        <v/>
      </c>
      <c r="DZ152" s="23" t="str">
        <f t="shared" si="148"/>
        <v/>
      </c>
      <c r="EA152" s="23" t="str">
        <f t="shared" si="149"/>
        <v/>
      </c>
      <c r="EB152" s="23" t="str">
        <f t="shared" si="150"/>
        <v/>
      </c>
      <c r="EC152" s="23" t="str">
        <f t="shared" si="151"/>
        <v/>
      </c>
      <c r="ED152" s="23" t="str">
        <f t="shared" si="152"/>
        <v/>
      </c>
      <c r="EE152" s="23" t="str">
        <f t="shared" si="153"/>
        <v/>
      </c>
    </row>
    <row r="153" spans="1:135" ht="11.25" customHeight="1">
      <c r="A153" s="23"/>
      <c r="B153" s="23"/>
      <c r="E153" s="84"/>
      <c r="G153" s="38"/>
      <c r="H153" s="23"/>
      <c r="I153" s="84"/>
      <c r="J153" s="34"/>
      <c r="K153" s="38"/>
      <c r="L153" s="43"/>
      <c r="M153" s="33"/>
      <c r="N153" s="26"/>
      <c r="O153" s="26"/>
      <c r="P153" s="56"/>
      <c r="Q153" s="52"/>
      <c r="R153" s="26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5"/>
        <v/>
      </c>
      <c r="DD153" s="23" t="str">
        <f t="shared" si="126"/>
        <v/>
      </c>
      <c r="DE153" s="23" t="str">
        <f t="shared" si="127"/>
        <v/>
      </c>
      <c r="DF153" s="23" t="str">
        <f t="shared" si="128"/>
        <v/>
      </c>
      <c r="DG153" s="23" t="str">
        <f t="shared" si="129"/>
        <v/>
      </c>
      <c r="DH153" s="23" t="str">
        <f t="shared" si="130"/>
        <v/>
      </c>
      <c r="DI153" s="23" t="str">
        <f t="shared" si="131"/>
        <v/>
      </c>
      <c r="DJ153" s="23" t="str">
        <f t="shared" si="132"/>
        <v/>
      </c>
      <c r="DK153" s="23" t="str">
        <f t="shared" si="133"/>
        <v/>
      </c>
      <c r="DL153" s="23" t="str">
        <f t="shared" si="134"/>
        <v/>
      </c>
      <c r="DM153" s="23" t="str">
        <f t="shared" si="135"/>
        <v/>
      </c>
      <c r="DN153" s="23" t="str">
        <f t="shared" si="136"/>
        <v/>
      </c>
      <c r="DO153" s="23" t="str">
        <f t="shared" si="137"/>
        <v/>
      </c>
      <c r="DP153" s="23" t="str">
        <f t="shared" si="138"/>
        <v/>
      </c>
      <c r="DQ153" s="23" t="str">
        <f t="shared" si="139"/>
        <v/>
      </c>
      <c r="DR153" s="23" t="str">
        <f t="shared" si="140"/>
        <v/>
      </c>
      <c r="DS153" s="23" t="str">
        <f t="shared" si="141"/>
        <v/>
      </c>
      <c r="DT153" s="23" t="str">
        <f t="shared" si="142"/>
        <v/>
      </c>
      <c r="DU153" s="23" t="str">
        <f t="shared" si="143"/>
        <v/>
      </c>
      <c r="DV153" s="23" t="str">
        <f t="shared" si="144"/>
        <v/>
      </c>
      <c r="DW153" s="23" t="str">
        <f t="shared" si="145"/>
        <v/>
      </c>
      <c r="DX153" s="23" t="str">
        <f t="shared" si="146"/>
        <v/>
      </c>
      <c r="DY153" s="23" t="str">
        <f t="shared" si="147"/>
        <v/>
      </c>
      <c r="DZ153" s="23" t="str">
        <f t="shared" si="148"/>
        <v/>
      </c>
      <c r="EA153" s="23" t="str">
        <f t="shared" si="149"/>
        <v/>
      </c>
      <c r="EB153" s="23" t="str">
        <f t="shared" si="150"/>
        <v/>
      </c>
      <c r="EC153" s="23" t="str">
        <f t="shared" si="151"/>
        <v/>
      </c>
      <c r="ED153" s="23" t="str">
        <f t="shared" si="152"/>
        <v/>
      </c>
      <c r="EE153" s="23" t="str">
        <f t="shared" si="153"/>
        <v/>
      </c>
    </row>
    <row r="154" spans="1:135" ht="11.25" customHeight="1">
      <c r="A154" s="23"/>
      <c r="B154" s="23"/>
      <c r="E154" s="84"/>
      <c r="G154" s="38"/>
      <c r="H154" s="23"/>
      <c r="I154" s="84"/>
      <c r="J154" s="34"/>
      <c r="K154" s="38"/>
      <c r="L154" s="43"/>
      <c r="M154" s="33"/>
      <c r="N154" s="26"/>
      <c r="O154" s="26"/>
      <c r="P154" s="56"/>
      <c r="Q154" s="52"/>
      <c r="R154" s="26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>IF(Q154=1977,IF($E154=0,"",$E154),"")</f>
        <v/>
      </c>
      <c r="DD154" s="23" t="str">
        <f>IF(Q154=1978,IF($E154=0,"",$E154),"")</f>
        <v/>
      </c>
      <c r="DE154" s="23" t="str">
        <f>IF(Q154=1979,IF($E154=0,"",$E154),"")</f>
        <v/>
      </c>
      <c r="DF154" s="23" t="str">
        <f>IF(Q154=1980,IF($E154=0,"",$E154),"")</f>
        <v/>
      </c>
      <c r="DG154" s="23" t="str">
        <f>IF(Q154=1981,IF($E154=0,"",$E154),"")</f>
        <v/>
      </c>
      <c r="DH154" s="23" t="str">
        <f>IF(Q154=1982,IF($E154=0,"",$E154),"")</f>
        <v/>
      </c>
      <c r="DI154" s="23" t="str">
        <f>IF(Q154=1983,IF($E154=0,"",$E154),"")</f>
        <v/>
      </c>
      <c r="DJ154" s="23" t="str">
        <f>IF(Q154=1984,IF($E154=0,"",$E154),"")</f>
        <v/>
      </c>
      <c r="DK154" s="23" t="str">
        <f>IF(Q154=1985,IF($E154=0,"",$E154),"")</f>
        <v/>
      </c>
      <c r="DL154" s="23" t="str">
        <f>IF(Q154=1986,IF($E154=0,"",$E154),"")</f>
        <v/>
      </c>
      <c r="DM154" s="23" t="str">
        <f>IF(Q154=1987,IF($E154=0,"",$E154),"")</f>
        <v/>
      </c>
      <c r="DN154" s="23" t="str">
        <f>IF(Q154=1988,IF($E154=0,"",$E154),"")</f>
        <v/>
      </c>
      <c r="DO154" s="23" t="str">
        <f>IF(Q154=1989,IF($E154=0,"",$E154),"")</f>
        <v/>
      </c>
      <c r="DP154" s="23" t="str">
        <f>IF(Q154=1990,IF($E154=0,"",$E154),"")</f>
        <v/>
      </c>
      <c r="DQ154" s="23" t="str">
        <f>IF(Q154=1991,IF($E154=0,"",$E154),"")</f>
        <v/>
      </c>
      <c r="DR154" s="23" t="str">
        <f>IF(Q154=1992,IF($E154=0,"",$E154),"")</f>
        <v/>
      </c>
      <c r="DS154" s="23" t="str">
        <f>IF(Q154=1993,IF($E154=0,"",$E154),"")</f>
        <v/>
      </c>
      <c r="DT154" s="23" t="str">
        <f>IF(Q154=1994,IF($E154=0,"",$E154),"")</f>
        <v/>
      </c>
      <c r="DU154" s="23" t="str">
        <f>IF(Q154=1995,IF($E154=0,"",$E154),"")</f>
        <v/>
      </c>
      <c r="DV154" s="23" t="str">
        <f>IF(Q154=1996,IF($E154=0,"",$E154),"")</f>
        <v/>
      </c>
      <c r="DW154" s="23" t="str">
        <f>IF(Q154=1997,IF($E154=0,"",$E154),"")</f>
        <v/>
      </c>
      <c r="DX154" s="23" t="str">
        <f>IF(Q154=1998,IF($E154=0,"",$E154),"")</f>
        <v/>
      </c>
      <c r="DY154" s="23" t="str">
        <f>IF(Q154=1999,IF($E154=0,"",$E154),"")</f>
        <v/>
      </c>
      <c r="DZ154" s="23" t="str">
        <f>IF(Q154=2000,IF($E154=0,"",$E154),"")</f>
        <v/>
      </c>
      <c r="EA154" s="23" t="str">
        <f>IF(Q154=2001,IF($E154=0,"",$E154),"")</f>
        <v/>
      </c>
      <c r="EB154" s="23" t="str">
        <f>IF(Q154=2002,IF($E154=0,"",$E154),"")</f>
        <v/>
      </c>
      <c r="EC154" s="23" t="str">
        <f>IF(Q154=2003,IF($E154=0,"",$E154),"")</f>
        <v/>
      </c>
      <c r="ED154" s="23" t="str">
        <f>IF(Q154=2004,IF($E154=0,"",$E154),"")</f>
        <v/>
      </c>
      <c r="EE154" s="23" t="str">
        <f>IF(Q154=2005,IF($E154=0,"",$E154),"")</f>
        <v/>
      </c>
    </row>
    <row r="155" spans="1:135" ht="11.25" customHeight="1">
      <c r="A155" s="23"/>
      <c r="B155" s="23"/>
      <c r="E155" s="84"/>
      <c r="G155" s="38"/>
      <c r="H155" s="23"/>
      <c r="I155" s="84"/>
      <c r="J155" s="34"/>
      <c r="K155" s="38"/>
      <c r="L155" s="43"/>
      <c r="M155" s="33"/>
      <c r="N155" s="26"/>
      <c r="O155" s="26"/>
      <c r="P155" s="56"/>
      <c r="Q155" s="52"/>
      <c r="R155" s="26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5"/>
        <v/>
      </c>
      <c r="DD155" s="23" t="str">
        <f t="shared" si="126"/>
        <v/>
      </c>
      <c r="DE155" s="23" t="str">
        <f t="shared" si="127"/>
        <v/>
      </c>
      <c r="DF155" s="23" t="str">
        <f t="shared" si="128"/>
        <v/>
      </c>
      <c r="DG155" s="23" t="str">
        <f t="shared" si="129"/>
        <v/>
      </c>
      <c r="DH155" s="23" t="str">
        <f t="shared" si="130"/>
        <v/>
      </c>
      <c r="DI155" s="23" t="str">
        <f t="shared" si="131"/>
        <v/>
      </c>
      <c r="DJ155" s="23" t="str">
        <f t="shared" si="132"/>
        <v/>
      </c>
      <c r="DK155" s="23" t="str">
        <f t="shared" si="133"/>
        <v/>
      </c>
      <c r="DL155" s="23" t="str">
        <f t="shared" si="134"/>
        <v/>
      </c>
      <c r="DM155" s="23" t="str">
        <f t="shared" si="135"/>
        <v/>
      </c>
      <c r="DN155" s="23" t="str">
        <f t="shared" si="136"/>
        <v/>
      </c>
      <c r="DO155" s="23" t="str">
        <f t="shared" si="137"/>
        <v/>
      </c>
      <c r="DP155" s="23" t="str">
        <f t="shared" si="138"/>
        <v/>
      </c>
      <c r="DQ155" s="23" t="str">
        <f t="shared" si="139"/>
        <v/>
      </c>
      <c r="DR155" s="23" t="str">
        <f t="shared" si="140"/>
        <v/>
      </c>
      <c r="DS155" s="23" t="str">
        <f t="shared" si="141"/>
        <v/>
      </c>
      <c r="DT155" s="23" t="str">
        <f t="shared" si="142"/>
        <v/>
      </c>
      <c r="DU155" s="23" t="str">
        <f t="shared" si="143"/>
        <v/>
      </c>
      <c r="DV155" s="23" t="str">
        <f t="shared" si="144"/>
        <v/>
      </c>
      <c r="DW155" s="23" t="str">
        <f t="shared" si="145"/>
        <v/>
      </c>
      <c r="DX155" s="23" t="str">
        <f t="shared" si="146"/>
        <v/>
      </c>
      <c r="DY155" s="23" t="str">
        <f t="shared" si="147"/>
        <v/>
      </c>
      <c r="DZ155" s="23" t="str">
        <f t="shared" si="148"/>
        <v/>
      </c>
      <c r="EA155" s="23" t="str">
        <f t="shared" si="149"/>
        <v/>
      </c>
      <c r="EB155" s="23" t="str">
        <f t="shared" si="150"/>
        <v/>
      </c>
      <c r="EC155" s="23" t="str">
        <f t="shared" si="151"/>
        <v/>
      </c>
      <c r="ED155" s="23" t="str">
        <f t="shared" si="152"/>
        <v/>
      </c>
      <c r="EE155" s="23" t="str">
        <f t="shared" si="153"/>
        <v/>
      </c>
    </row>
    <row r="156" spans="1:135" ht="11.25" customHeight="1">
      <c r="A156" s="23"/>
      <c r="B156" s="23"/>
      <c r="E156" s="84"/>
      <c r="G156" s="38"/>
      <c r="H156" s="23"/>
      <c r="I156" s="84"/>
      <c r="J156" s="34"/>
      <c r="K156" s="38"/>
      <c r="L156" s="43"/>
      <c r="M156" s="33"/>
      <c r="N156" s="26"/>
      <c r="O156" s="26"/>
      <c r="P156" s="56"/>
      <c r="Q156" s="52"/>
      <c r="R156" s="26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5"/>
        <v/>
      </c>
      <c r="DD156" s="23" t="str">
        <f t="shared" si="126"/>
        <v/>
      </c>
      <c r="DE156" s="23" t="str">
        <f t="shared" si="127"/>
        <v/>
      </c>
      <c r="DF156" s="23" t="str">
        <f t="shared" si="128"/>
        <v/>
      </c>
      <c r="DG156" s="23" t="str">
        <f t="shared" si="129"/>
        <v/>
      </c>
      <c r="DH156" s="23" t="str">
        <f t="shared" si="130"/>
        <v/>
      </c>
      <c r="DI156" s="23" t="str">
        <f t="shared" si="131"/>
        <v/>
      </c>
      <c r="DJ156" s="23" t="str">
        <f t="shared" si="132"/>
        <v/>
      </c>
      <c r="DK156" s="23" t="str">
        <f t="shared" si="133"/>
        <v/>
      </c>
      <c r="DL156" s="23" t="str">
        <f t="shared" si="134"/>
        <v/>
      </c>
      <c r="DM156" s="23" t="str">
        <f t="shared" si="135"/>
        <v/>
      </c>
      <c r="DN156" s="23" t="str">
        <f t="shared" si="136"/>
        <v/>
      </c>
      <c r="DO156" s="23" t="str">
        <f t="shared" si="137"/>
        <v/>
      </c>
      <c r="DP156" s="23" t="str">
        <f t="shared" si="138"/>
        <v/>
      </c>
      <c r="DQ156" s="23" t="str">
        <f t="shared" si="139"/>
        <v/>
      </c>
      <c r="DR156" s="23" t="str">
        <f t="shared" si="140"/>
        <v/>
      </c>
      <c r="DS156" s="23" t="str">
        <f t="shared" si="141"/>
        <v/>
      </c>
      <c r="DT156" s="23" t="str">
        <f t="shared" si="142"/>
        <v/>
      </c>
      <c r="DU156" s="23" t="str">
        <f t="shared" si="143"/>
        <v/>
      </c>
      <c r="DV156" s="23" t="str">
        <f t="shared" si="144"/>
        <v/>
      </c>
      <c r="DW156" s="23" t="str">
        <f t="shared" si="145"/>
        <v/>
      </c>
      <c r="DX156" s="23" t="str">
        <f t="shared" si="146"/>
        <v/>
      </c>
      <c r="DY156" s="23" t="str">
        <f t="shared" si="147"/>
        <v/>
      </c>
      <c r="DZ156" s="23" t="str">
        <f t="shared" si="148"/>
        <v/>
      </c>
      <c r="EA156" s="23" t="str">
        <f t="shared" si="149"/>
        <v/>
      </c>
      <c r="EB156" s="23" t="str">
        <f t="shared" si="150"/>
        <v/>
      </c>
      <c r="EC156" s="23" t="str">
        <f t="shared" si="151"/>
        <v/>
      </c>
      <c r="ED156" s="23" t="str">
        <f t="shared" si="152"/>
        <v/>
      </c>
      <c r="EE156" s="23" t="str">
        <f t="shared" si="153"/>
        <v/>
      </c>
    </row>
    <row r="157" spans="1:135" ht="11.25" customHeight="1">
      <c r="A157" s="23"/>
      <c r="B157" s="23"/>
      <c r="E157" s="84"/>
      <c r="G157" s="38"/>
      <c r="H157" s="23"/>
      <c r="I157" s="84"/>
      <c r="J157" s="34"/>
      <c r="K157" s="38"/>
      <c r="L157" s="43"/>
      <c r="M157" s="33"/>
      <c r="N157" s="26"/>
      <c r="O157" s="26"/>
      <c r="P157" s="56"/>
      <c r="Q157" s="52"/>
      <c r="R157" s="26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5"/>
        <v/>
      </c>
      <c r="DD157" s="23" t="str">
        <f t="shared" si="126"/>
        <v/>
      </c>
      <c r="DE157" s="23" t="str">
        <f t="shared" si="127"/>
        <v/>
      </c>
      <c r="DF157" s="23" t="str">
        <f t="shared" si="128"/>
        <v/>
      </c>
      <c r="DG157" s="23" t="str">
        <f t="shared" si="129"/>
        <v/>
      </c>
      <c r="DH157" s="23" t="str">
        <f t="shared" si="130"/>
        <v/>
      </c>
      <c r="DI157" s="23" t="str">
        <f t="shared" si="131"/>
        <v/>
      </c>
      <c r="DJ157" s="23" t="str">
        <f t="shared" si="132"/>
        <v/>
      </c>
      <c r="DK157" s="23" t="str">
        <f t="shared" si="133"/>
        <v/>
      </c>
      <c r="DL157" s="23" t="str">
        <f t="shared" si="134"/>
        <v/>
      </c>
      <c r="DM157" s="23" t="str">
        <f t="shared" si="135"/>
        <v/>
      </c>
      <c r="DN157" s="23" t="str">
        <f t="shared" si="136"/>
        <v/>
      </c>
      <c r="DO157" s="23" t="str">
        <f t="shared" si="137"/>
        <v/>
      </c>
      <c r="DP157" s="23" t="str">
        <f t="shared" si="138"/>
        <v/>
      </c>
      <c r="DQ157" s="23" t="str">
        <f t="shared" si="139"/>
        <v/>
      </c>
      <c r="DR157" s="23" t="str">
        <f t="shared" si="140"/>
        <v/>
      </c>
      <c r="DS157" s="23" t="str">
        <f t="shared" si="141"/>
        <v/>
      </c>
      <c r="DT157" s="23" t="str">
        <f t="shared" si="142"/>
        <v/>
      </c>
      <c r="DU157" s="23" t="str">
        <f t="shared" si="143"/>
        <v/>
      </c>
      <c r="DV157" s="23" t="str">
        <f t="shared" si="144"/>
        <v/>
      </c>
      <c r="DW157" s="23" t="str">
        <f t="shared" si="145"/>
        <v/>
      </c>
      <c r="DX157" s="23" t="str">
        <f t="shared" si="146"/>
        <v/>
      </c>
      <c r="DY157" s="23" t="str">
        <f t="shared" si="147"/>
        <v/>
      </c>
      <c r="DZ157" s="23" t="str">
        <f t="shared" si="148"/>
        <v/>
      </c>
      <c r="EA157" s="23" t="str">
        <f t="shared" si="149"/>
        <v/>
      </c>
      <c r="EB157" s="23" t="str">
        <f t="shared" si="150"/>
        <v/>
      </c>
      <c r="EC157" s="23" t="str">
        <f t="shared" si="151"/>
        <v/>
      </c>
      <c r="ED157" s="23" t="str">
        <f t="shared" si="152"/>
        <v/>
      </c>
      <c r="EE157" s="23" t="str">
        <f t="shared" si="153"/>
        <v/>
      </c>
    </row>
    <row r="158" spans="1:135" ht="11.25" customHeight="1">
      <c r="A158" s="23"/>
      <c r="B158" s="23"/>
      <c r="E158" s="84"/>
      <c r="G158" s="38"/>
      <c r="H158" s="23"/>
      <c r="I158" s="84"/>
      <c r="J158" s="34"/>
      <c r="K158" s="38"/>
      <c r="L158" s="43"/>
      <c r="M158" s="33"/>
      <c r="N158" s="26"/>
      <c r="O158" s="25"/>
      <c r="P158" s="58"/>
      <c r="Q158" s="54"/>
      <c r="R158" s="25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5"/>
        <v/>
      </c>
      <c r="DD158" s="23" t="str">
        <f t="shared" si="126"/>
        <v/>
      </c>
      <c r="DE158" s="23" t="str">
        <f t="shared" si="127"/>
        <v/>
      </c>
      <c r="DF158" s="23" t="str">
        <f t="shared" si="128"/>
        <v/>
      </c>
      <c r="DG158" s="23" t="str">
        <f t="shared" si="129"/>
        <v/>
      </c>
      <c r="DH158" s="23" t="str">
        <f t="shared" si="130"/>
        <v/>
      </c>
      <c r="DI158" s="23" t="str">
        <f t="shared" si="131"/>
        <v/>
      </c>
      <c r="DJ158" s="23" t="str">
        <f t="shared" si="132"/>
        <v/>
      </c>
      <c r="DK158" s="23" t="str">
        <f t="shared" si="133"/>
        <v/>
      </c>
      <c r="DL158" s="23" t="str">
        <f t="shared" si="134"/>
        <v/>
      </c>
      <c r="DM158" s="23" t="str">
        <f t="shared" si="135"/>
        <v/>
      </c>
      <c r="DN158" s="23" t="str">
        <f t="shared" si="136"/>
        <v/>
      </c>
      <c r="DO158" s="23" t="str">
        <f t="shared" si="137"/>
        <v/>
      </c>
      <c r="DP158" s="23" t="str">
        <f t="shared" si="138"/>
        <v/>
      </c>
      <c r="DQ158" s="23" t="str">
        <f t="shared" si="139"/>
        <v/>
      </c>
      <c r="DR158" s="23" t="str">
        <f t="shared" si="140"/>
        <v/>
      </c>
      <c r="DS158" s="23" t="str">
        <f t="shared" si="141"/>
        <v/>
      </c>
      <c r="DT158" s="23" t="str">
        <f t="shared" si="142"/>
        <v/>
      </c>
      <c r="DU158" s="23" t="str">
        <f t="shared" si="143"/>
        <v/>
      </c>
      <c r="DV158" s="23" t="str">
        <f t="shared" si="144"/>
        <v/>
      </c>
      <c r="DW158" s="23" t="str">
        <f t="shared" si="145"/>
        <v/>
      </c>
      <c r="DX158" s="23" t="str">
        <f t="shared" si="146"/>
        <v/>
      </c>
      <c r="DY158" s="23" t="str">
        <f t="shared" si="147"/>
        <v/>
      </c>
      <c r="DZ158" s="23" t="str">
        <f t="shared" si="148"/>
        <v/>
      </c>
      <c r="EA158" s="23" t="str">
        <f t="shared" si="149"/>
        <v/>
      </c>
      <c r="EB158" s="23" t="str">
        <f t="shared" si="150"/>
        <v/>
      </c>
      <c r="EC158" s="23" t="str">
        <f t="shared" si="151"/>
        <v/>
      </c>
      <c r="ED158" s="23" t="str">
        <f t="shared" si="152"/>
        <v/>
      </c>
      <c r="EE158" s="23" t="str">
        <f t="shared" si="153"/>
        <v/>
      </c>
    </row>
    <row r="159" spans="1:135" ht="11.25" customHeight="1">
      <c r="A159" s="23"/>
      <c r="B159" s="23"/>
      <c r="E159" s="84"/>
      <c r="G159" s="38"/>
      <c r="H159" s="23"/>
      <c r="I159" s="82"/>
      <c r="J159" s="34"/>
      <c r="K159" s="40"/>
      <c r="L159" s="45"/>
      <c r="M159" s="33"/>
      <c r="O159" s="25"/>
      <c r="P159" s="58"/>
      <c r="Q159" s="54"/>
      <c r="R159" s="25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5"/>
        <v/>
      </c>
      <c r="DD159" s="23" t="str">
        <f t="shared" si="126"/>
        <v/>
      </c>
      <c r="DE159" s="23" t="str">
        <f t="shared" si="127"/>
        <v/>
      </c>
      <c r="DF159" s="23" t="str">
        <f t="shared" si="128"/>
        <v/>
      </c>
      <c r="DG159" s="23" t="str">
        <f t="shared" si="129"/>
        <v/>
      </c>
      <c r="DH159" s="23" t="str">
        <f t="shared" si="130"/>
        <v/>
      </c>
      <c r="DI159" s="23" t="str">
        <f t="shared" si="131"/>
        <v/>
      </c>
      <c r="DJ159" s="23" t="str">
        <f t="shared" si="132"/>
        <v/>
      </c>
      <c r="DK159" s="23" t="str">
        <f t="shared" si="133"/>
        <v/>
      </c>
      <c r="DL159" s="23" t="str">
        <f t="shared" si="134"/>
        <v/>
      </c>
      <c r="DM159" s="23" t="str">
        <f t="shared" si="135"/>
        <v/>
      </c>
      <c r="DN159" s="23" t="str">
        <f t="shared" si="136"/>
        <v/>
      </c>
      <c r="DO159" s="23" t="str">
        <f t="shared" si="137"/>
        <v/>
      </c>
      <c r="DP159" s="23" t="str">
        <f t="shared" si="138"/>
        <v/>
      </c>
      <c r="DQ159" s="23" t="str">
        <f t="shared" si="139"/>
        <v/>
      </c>
      <c r="DR159" s="23" t="str">
        <f t="shared" si="140"/>
        <v/>
      </c>
      <c r="DS159" s="23" t="str">
        <f t="shared" si="141"/>
        <v/>
      </c>
      <c r="DT159" s="23" t="str">
        <f t="shared" si="142"/>
        <v/>
      </c>
      <c r="DU159" s="23" t="str">
        <f t="shared" si="143"/>
        <v/>
      </c>
      <c r="DV159" s="23" t="str">
        <f t="shared" si="144"/>
        <v/>
      </c>
      <c r="DW159" s="23" t="str">
        <f t="shared" si="145"/>
        <v/>
      </c>
      <c r="DX159" s="23" t="str">
        <f t="shared" si="146"/>
        <v/>
      </c>
      <c r="DY159" s="23" t="str">
        <f t="shared" si="147"/>
        <v/>
      </c>
      <c r="DZ159" s="23" t="str">
        <f t="shared" si="148"/>
        <v/>
      </c>
      <c r="EA159" s="23" t="str">
        <f t="shared" si="149"/>
        <v/>
      </c>
      <c r="EB159" s="23" t="str">
        <f t="shared" si="150"/>
        <v/>
      </c>
      <c r="EC159" s="23" t="str">
        <f t="shared" si="151"/>
        <v/>
      </c>
      <c r="ED159" s="23" t="str">
        <f t="shared" si="152"/>
        <v/>
      </c>
      <c r="EE159" s="23" t="str">
        <f t="shared" si="153"/>
        <v/>
      </c>
    </row>
    <row r="160" spans="1:135" ht="11.25" customHeight="1">
      <c r="A160" s="23"/>
      <c r="B160" s="23"/>
      <c r="E160" s="84"/>
      <c r="G160" s="38"/>
      <c r="H160" s="23"/>
      <c r="I160" s="84"/>
      <c r="J160" s="34"/>
      <c r="K160" s="38"/>
      <c r="L160" s="43"/>
      <c r="M160" s="33"/>
      <c r="N160" s="26"/>
      <c r="O160" s="26"/>
      <c r="P160" s="56"/>
      <c r="Q160" s="52"/>
      <c r="R160" s="26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5"/>
        <v/>
      </c>
      <c r="DD160" s="23" t="str">
        <f t="shared" si="126"/>
        <v/>
      </c>
      <c r="DE160" s="23" t="str">
        <f t="shared" si="127"/>
        <v/>
      </c>
      <c r="DF160" s="23" t="str">
        <f t="shared" si="128"/>
        <v/>
      </c>
      <c r="DG160" s="23" t="str">
        <f t="shared" si="129"/>
        <v/>
      </c>
      <c r="DH160" s="23" t="str">
        <f t="shared" si="130"/>
        <v/>
      </c>
      <c r="DI160" s="23" t="str">
        <f t="shared" si="131"/>
        <v/>
      </c>
      <c r="DJ160" s="23" t="str">
        <f t="shared" si="132"/>
        <v/>
      </c>
      <c r="DK160" s="23" t="str">
        <f t="shared" si="133"/>
        <v/>
      </c>
      <c r="DL160" s="23" t="str">
        <f t="shared" si="134"/>
        <v/>
      </c>
      <c r="DM160" s="23" t="str">
        <f t="shared" si="135"/>
        <v/>
      </c>
      <c r="DN160" s="23" t="str">
        <f t="shared" si="136"/>
        <v/>
      </c>
      <c r="DO160" s="23" t="str">
        <f t="shared" si="137"/>
        <v/>
      </c>
      <c r="DP160" s="23" t="str">
        <f t="shared" si="138"/>
        <v/>
      </c>
      <c r="DQ160" s="23" t="str">
        <f t="shared" si="139"/>
        <v/>
      </c>
      <c r="DR160" s="23" t="str">
        <f t="shared" si="140"/>
        <v/>
      </c>
      <c r="DS160" s="23" t="str">
        <f t="shared" si="141"/>
        <v/>
      </c>
      <c r="DT160" s="23" t="str">
        <f t="shared" si="142"/>
        <v/>
      </c>
      <c r="DU160" s="23" t="str">
        <f t="shared" si="143"/>
        <v/>
      </c>
      <c r="DV160" s="23" t="str">
        <f t="shared" si="144"/>
        <v/>
      </c>
      <c r="DW160" s="23" t="str">
        <f t="shared" si="145"/>
        <v/>
      </c>
      <c r="DX160" s="23" t="str">
        <f t="shared" si="146"/>
        <v/>
      </c>
      <c r="DY160" s="23" t="str">
        <f t="shared" si="147"/>
        <v/>
      </c>
      <c r="DZ160" s="23" t="str">
        <f t="shared" si="148"/>
        <v/>
      </c>
      <c r="EA160" s="23" t="str">
        <f t="shared" si="149"/>
        <v/>
      </c>
      <c r="EB160" s="23" t="str">
        <f t="shared" si="150"/>
        <v/>
      </c>
      <c r="EC160" s="23" t="str">
        <f t="shared" si="151"/>
        <v/>
      </c>
      <c r="ED160" s="23" t="str">
        <f t="shared" si="152"/>
        <v/>
      </c>
      <c r="EE160" s="23" t="str">
        <f t="shared" si="153"/>
        <v/>
      </c>
    </row>
    <row r="161" spans="1:135" ht="11.25" customHeight="1">
      <c r="A161" s="23"/>
      <c r="B161" s="23"/>
      <c r="E161" s="84"/>
      <c r="G161" s="38"/>
      <c r="H161" s="23"/>
      <c r="I161" s="84"/>
      <c r="J161" s="34"/>
      <c r="K161" s="38"/>
      <c r="L161" s="43"/>
      <c r="M161" s="33"/>
      <c r="N161" s="26"/>
      <c r="O161" s="26"/>
      <c r="P161" s="56"/>
      <c r="Q161" s="52"/>
      <c r="R161" s="26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5"/>
        <v/>
      </c>
      <c r="DD161" s="23" t="str">
        <f t="shared" si="126"/>
        <v/>
      </c>
      <c r="DE161" s="23" t="str">
        <f t="shared" si="127"/>
        <v/>
      </c>
      <c r="DF161" s="23" t="str">
        <f t="shared" si="128"/>
        <v/>
      </c>
      <c r="DG161" s="23" t="str">
        <f t="shared" si="129"/>
        <v/>
      </c>
      <c r="DH161" s="23" t="str">
        <f t="shared" si="130"/>
        <v/>
      </c>
      <c r="DI161" s="23" t="str">
        <f t="shared" si="131"/>
        <v/>
      </c>
      <c r="DJ161" s="23" t="str">
        <f t="shared" si="132"/>
        <v/>
      </c>
      <c r="DK161" s="23" t="str">
        <f t="shared" si="133"/>
        <v/>
      </c>
      <c r="DL161" s="23" t="str">
        <f t="shared" si="134"/>
        <v/>
      </c>
      <c r="DM161" s="23" t="str">
        <f t="shared" si="135"/>
        <v/>
      </c>
      <c r="DN161" s="23" t="str">
        <f t="shared" si="136"/>
        <v/>
      </c>
      <c r="DO161" s="23" t="str">
        <f t="shared" si="137"/>
        <v/>
      </c>
      <c r="DP161" s="23" t="str">
        <f t="shared" si="138"/>
        <v/>
      </c>
      <c r="DQ161" s="23" t="str">
        <f t="shared" si="139"/>
        <v/>
      </c>
      <c r="DR161" s="23" t="str">
        <f t="shared" si="140"/>
        <v/>
      </c>
      <c r="DS161" s="23" t="str">
        <f t="shared" si="141"/>
        <v/>
      </c>
      <c r="DT161" s="23" t="str">
        <f t="shared" si="142"/>
        <v/>
      </c>
      <c r="DU161" s="23" t="str">
        <f t="shared" si="143"/>
        <v/>
      </c>
      <c r="DV161" s="23" t="str">
        <f t="shared" si="144"/>
        <v/>
      </c>
      <c r="DW161" s="23" t="str">
        <f t="shared" si="145"/>
        <v/>
      </c>
      <c r="DX161" s="23" t="str">
        <f t="shared" si="146"/>
        <v/>
      </c>
      <c r="DY161" s="23" t="str">
        <f t="shared" si="147"/>
        <v/>
      </c>
      <c r="DZ161" s="23" t="str">
        <f t="shared" si="148"/>
        <v/>
      </c>
      <c r="EA161" s="23" t="str">
        <f t="shared" si="149"/>
        <v/>
      </c>
      <c r="EB161" s="23" t="str">
        <f t="shared" si="150"/>
        <v/>
      </c>
      <c r="EC161" s="23" t="str">
        <f t="shared" si="151"/>
        <v/>
      </c>
      <c r="ED161" s="23" t="str">
        <f t="shared" si="152"/>
        <v/>
      </c>
      <c r="EE161" s="23" t="str">
        <f t="shared" si="153"/>
        <v/>
      </c>
    </row>
    <row r="162" spans="1:135" ht="11.25" customHeight="1">
      <c r="A162" s="23"/>
      <c r="B162" s="23"/>
      <c r="E162" s="84"/>
      <c r="G162" s="38"/>
      <c r="H162" s="23"/>
      <c r="I162" s="84"/>
      <c r="J162" s="34"/>
      <c r="K162" s="38"/>
      <c r="L162" s="43"/>
      <c r="M162" s="33"/>
      <c r="N162" s="26"/>
      <c r="O162" s="26"/>
      <c r="P162" s="56"/>
      <c r="Q162" s="52"/>
      <c r="R162" s="26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5"/>
        <v/>
      </c>
      <c r="DD162" s="23" t="str">
        <f t="shared" si="126"/>
        <v/>
      </c>
      <c r="DE162" s="23" t="str">
        <f t="shared" si="127"/>
        <v/>
      </c>
      <c r="DF162" s="23" t="str">
        <f t="shared" si="128"/>
        <v/>
      </c>
      <c r="DG162" s="23" t="str">
        <f t="shared" si="129"/>
        <v/>
      </c>
      <c r="DH162" s="23" t="str">
        <f t="shared" si="130"/>
        <v/>
      </c>
      <c r="DI162" s="23" t="str">
        <f t="shared" si="131"/>
        <v/>
      </c>
      <c r="DJ162" s="23" t="str">
        <f t="shared" si="132"/>
        <v/>
      </c>
      <c r="DK162" s="23" t="str">
        <f t="shared" si="133"/>
        <v/>
      </c>
      <c r="DL162" s="23" t="str">
        <f t="shared" si="134"/>
        <v/>
      </c>
      <c r="DM162" s="23" t="str">
        <f t="shared" si="135"/>
        <v/>
      </c>
      <c r="DN162" s="23" t="str">
        <f t="shared" si="136"/>
        <v/>
      </c>
      <c r="DO162" s="23" t="str">
        <f t="shared" si="137"/>
        <v/>
      </c>
      <c r="DP162" s="23" t="str">
        <f t="shared" si="138"/>
        <v/>
      </c>
      <c r="DQ162" s="23" t="str">
        <f t="shared" si="139"/>
        <v/>
      </c>
      <c r="DR162" s="23" t="str">
        <f t="shared" si="140"/>
        <v/>
      </c>
      <c r="DS162" s="23" t="str">
        <f t="shared" si="141"/>
        <v/>
      </c>
      <c r="DT162" s="23" t="str">
        <f t="shared" si="142"/>
        <v/>
      </c>
      <c r="DU162" s="23" t="str">
        <f t="shared" si="143"/>
        <v/>
      </c>
      <c r="DV162" s="23" t="str">
        <f t="shared" si="144"/>
        <v/>
      </c>
      <c r="DW162" s="23" t="str">
        <f t="shared" si="145"/>
        <v/>
      </c>
      <c r="DX162" s="23" t="str">
        <f t="shared" si="146"/>
        <v/>
      </c>
      <c r="DY162" s="23" t="str">
        <f t="shared" si="147"/>
        <v/>
      </c>
      <c r="DZ162" s="23" t="str">
        <f t="shared" si="148"/>
        <v/>
      </c>
      <c r="EA162" s="23" t="str">
        <f t="shared" si="149"/>
        <v/>
      </c>
      <c r="EB162" s="23" t="str">
        <f t="shared" si="150"/>
        <v/>
      </c>
      <c r="EC162" s="23" t="str">
        <f t="shared" si="151"/>
        <v/>
      </c>
      <c r="ED162" s="23" t="str">
        <f t="shared" si="152"/>
        <v/>
      </c>
      <c r="EE162" s="23" t="str">
        <f t="shared" si="153"/>
        <v/>
      </c>
    </row>
    <row r="163" spans="1:135" ht="11.25" customHeight="1">
      <c r="A163" s="23"/>
      <c r="B163" s="23"/>
      <c r="E163" s="84"/>
      <c r="G163" s="38"/>
      <c r="H163" s="23"/>
      <c r="I163" s="84"/>
      <c r="J163" s="34"/>
      <c r="K163" s="38"/>
      <c r="L163" s="43"/>
      <c r="M163" s="33"/>
      <c r="N163" s="26"/>
      <c r="O163" s="26"/>
      <c r="P163" s="56"/>
      <c r="Q163" s="52"/>
      <c r="R163" s="26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25"/>
        <v/>
      </c>
      <c r="DD163" s="23" t="str">
        <f t="shared" si="126"/>
        <v/>
      </c>
      <c r="DE163" s="23" t="str">
        <f t="shared" si="127"/>
        <v/>
      </c>
      <c r="DF163" s="23" t="str">
        <f t="shared" si="128"/>
        <v/>
      </c>
      <c r="DG163" s="23" t="str">
        <f t="shared" si="129"/>
        <v/>
      </c>
      <c r="DH163" s="23" t="str">
        <f t="shared" si="130"/>
        <v/>
      </c>
      <c r="DI163" s="23" t="str">
        <f t="shared" si="131"/>
        <v/>
      </c>
      <c r="DJ163" s="23" t="str">
        <f t="shared" si="132"/>
        <v/>
      </c>
      <c r="DK163" s="23" t="str">
        <f t="shared" si="133"/>
        <v/>
      </c>
      <c r="DL163" s="23" t="str">
        <f t="shared" si="134"/>
        <v/>
      </c>
      <c r="DM163" s="23" t="str">
        <f t="shared" si="135"/>
        <v/>
      </c>
      <c r="DN163" s="23" t="str">
        <f t="shared" si="136"/>
        <v/>
      </c>
      <c r="DO163" s="23" t="str">
        <f t="shared" si="137"/>
        <v/>
      </c>
      <c r="DP163" s="23" t="str">
        <f t="shared" si="138"/>
        <v/>
      </c>
      <c r="DQ163" s="23" t="str">
        <f t="shared" si="139"/>
        <v/>
      </c>
      <c r="DR163" s="23" t="str">
        <f t="shared" si="140"/>
        <v/>
      </c>
      <c r="DS163" s="23" t="str">
        <f t="shared" si="141"/>
        <v/>
      </c>
      <c r="DT163" s="23" t="str">
        <f t="shared" si="142"/>
        <v/>
      </c>
      <c r="DU163" s="23" t="str">
        <f t="shared" si="143"/>
        <v/>
      </c>
      <c r="DV163" s="23" t="str">
        <f t="shared" si="144"/>
        <v/>
      </c>
      <c r="DW163" s="23" t="str">
        <f t="shared" si="145"/>
        <v/>
      </c>
      <c r="DX163" s="23" t="str">
        <f t="shared" si="146"/>
        <v/>
      </c>
      <c r="DY163" s="23" t="str">
        <f t="shared" si="147"/>
        <v/>
      </c>
      <c r="DZ163" s="23" t="str">
        <f t="shared" si="148"/>
        <v/>
      </c>
      <c r="EA163" s="23" t="str">
        <f t="shared" si="149"/>
        <v/>
      </c>
      <c r="EB163" s="23" t="str">
        <f t="shared" si="150"/>
        <v/>
      </c>
      <c r="EC163" s="23" t="str">
        <f t="shared" si="151"/>
        <v/>
      </c>
      <c r="ED163" s="23" t="str">
        <f t="shared" si="152"/>
        <v/>
      </c>
      <c r="EE163" s="23" t="str">
        <f t="shared" si="153"/>
        <v/>
      </c>
    </row>
    <row r="164" spans="1:135" ht="11.25" customHeight="1">
      <c r="A164" s="23"/>
      <c r="C164" s="22"/>
      <c r="D164" s="22"/>
      <c r="F164" s="35"/>
      <c r="H164" s="23"/>
      <c r="I164" s="84"/>
      <c r="J164" s="34"/>
      <c r="K164" s="38"/>
      <c r="L164" s="43"/>
      <c r="M164" s="33"/>
      <c r="N164" s="26"/>
      <c r="O164" s="26"/>
      <c r="P164" s="56"/>
      <c r="Q164" s="52"/>
      <c r="R164" s="26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25"/>
        <v/>
      </c>
      <c r="DD164" s="23" t="str">
        <f t="shared" si="126"/>
        <v/>
      </c>
      <c r="DE164" s="23" t="str">
        <f t="shared" si="127"/>
        <v/>
      </c>
      <c r="DF164" s="23" t="str">
        <f t="shared" si="128"/>
        <v/>
      </c>
      <c r="DG164" s="23" t="str">
        <f t="shared" si="129"/>
        <v/>
      </c>
      <c r="DH164" s="23" t="str">
        <f t="shared" si="130"/>
        <v/>
      </c>
      <c r="DI164" s="23" t="str">
        <f t="shared" si="131"/>
        <v/>
      </c>
      <c r="DJ164" s="23" t="str">
        <f t="shared" si="132"/>
        <v/>
      </c>
      <c r="DK164" s="23" t="str">
        <f t="shared" si="133"/>
        <v/>
      </c>
      <c r="DL164" s="23" t="str">
        <f t="shared" si="134"/>
        <v/>
      </c>
      <c r="DM164" s="23" t="str">
        <f t="shared" si="135"/>
        <v/>
      </c>
      <c r="DN164" s="23" t="str">
        <f t="shared" si="136"/>
        <v/>
      </c>
      <c r="DO164" s="23" t="str">
        <f t="shared" si="137"/>
        <v/>
      </c>
      <c r="DP164" s="23" t="str">
        <f t="shared" si="138"/>
        <v/>
      </c>
      <c r="DQ164" s="23" t="str">
        <f t="shared" si="139"/>
        <v/>
      </c>
      <c r="DR164" s="23" t="str">
        <f t="shared" si="140"/>
        <v/>
      </c>
      <c r="DS164" s="23" t="str">
        <f t="shared" si="141"/>
        <v/>
      </c>
      <c r="DT164" s="23" t="str">
        <f t="shared" si="142"/>
        <v/>
      </c>
      <c r="DU164" s="23" t="str">
        <f t="shared" si="143"/>
        <v/>
      </c>
      <c r="DV164" s="23" t="str">
        <f t="shared" si="144"/>
        <v/>
      </c>
      <c r="DW164" s="23" t="str">
        <f t="shared" si="145"/>
        <v/>
      </c>
      <c r="DX164" s="23" t="str">
        <f t="shared" si="146"/>
        <v/>
      </c>
      <c r="DY164" s="23" t="str">
        <f t="shared" si="147"/>
        <v/>
      </c>
      <c r="DZ164" s="23" t="str">
        <f t="shared" si="148"/>
        <v/>
      </c>
      <c r="EA164" s="23" t="str">
        <f t="shared" si="149"/>
        <v/>
      </c>
      <c r="EB164" s="23" t="str">
        <f t="shared" si="150"/>
        <v/>
      </c>
      <c r="EC164" s="23" t="str">
        <f t="shared" si="151"/>
        <v/>
      </c>
      <c r="ED164" s="23" t="str">
        <f t="shared" si="152"/>
        <v/>
      </c>
      <c r="EE164" s="23" t="str">
        <f t="shared" si="153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4"/>
      <c r="I165" s="60"/>
      <c r="J165" s="24"/>
      <c r="K165" s="24"/>
      <c r="L165" s="57"/>
      <c r="M165" s="53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25"/>
        <v/>
      </c>
      <c r="DD165" s="23" t="str">
        <f t="shared" si="126"/>
        <v/>
      </c>
      <c r="DE165" s="23" t="str">
        <f t="shared" si="127"/>
        <v/>
      </c>
      <c r="DF165" s="23" t="str">
        <f t="shared" si="128"/>
        <v/>
      </c>
      <c r="DG165" s="23" t="str">
        <f t="shared" si="129"/>
        <v/>
      </c>
      <c r="DH165" s="23" t="str">
        <f t="shared" si="130"/>
        <v/>
      </c>
      <c r="DI165" s="23" t="str">
        <f t="shared" si="131"/>
        <v/>
      </c>
      <c r="DJ165" s="23" t="str">
        <f t="shared" si="132"/>
        <v/>
      </c>
      <c r="DK165" s="23" t="str">
        <f t="shared" si="133"/>
        <v/>
      </c>
      <c r="DL165" s="23" t="str">
        <f t="shared" si="134"/>
        <v/>
      </c>
      <c r="DM165" s="23" t="str">
        <f t="shared" si="135"/>
        <v/>
      </c>
      <c r="DN165" s="23" t="str">
        <f t="shared" si="136"/>
        <v/>
      </c>
      <c r="DO165" s="23" t="str">
        <f t="shared" si="137"/>
        <v/>
      </c>
      <c r="DP165" s="23" t="str">
        <f t="shared" si="138"/>
        <v/>
      </c>
      <c r="DQ165" s="23" t="str">
        <f t="shared" si="139"/>
        <v/>
      </c>
      <c r="DR165" s="23" t="str">
        <f t="shared" si="140"/>
        <v/>
      </c>
      <c r="DS165" s="23" t="str">
        <f t="shared" si="141"/>
        <v/>
      </c>
      <c r="DT165" s="23" t="str">
        <f t="shared" si="142"/>
        <v/>
      </c>
      <c r="DU165" s="23" t="str">
        <f t="shared" si="143"/>
        <v/>
      </c>
      <c r="DV165" s="23" t="str">
        <f t="shared" si="144"/>
        <v/>
      </c>
      <c r="DW165" s="23" t="str">
        <f t="shared" si="145"/>
        <v/>
      </c>
      <c r="DX165" s="23" t="str">
        <f t="shared" si="146"/>
        <v/>
      </c>
      <c r="DY165" s="23" t="str">
        <f t="shared" si="147"/>
        <v/>
      </c>
      <c r="DZ165" s="23" t="str">
        <f t="shared" si="148"/>
        <v/>
      </c>
      <c r="EA165" s="23" t="str">
        <f t="shared" si="149"/>
        <v/>
      </c>
      <c r="EB165" s="23" t="str">
        <f t="shared" si="150"/>
        <v/>
      </c>
      <c r="EC165" s="23" t="str">
        <f t="shared" si="151"/>
        <v/>
      </c>
      <c r="ED165" s="23" t="str">
        <f t="shared" si="152"/>
        <v/>
      </c>
      <c r="EE165" s="23" t="str">
        <f t="shared" si="153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4"/>
      <c r="I166" s="60"/>
      <c r="J166" s="24"/>
      <c r="K166" s="24"/>
      <c r="L166" s="57"/>
      <c r="M166" s="53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25"/>
        <v/>
      </c>
      <c r="DD166" s="23" t="str">
        <f t="shared" si="126"/>
        <v/>
      </c>
      <c r="DE166" s="23" t="str">
        <f t="shared" si="127"/>
        <v/>
      </c>
      <c r="DF166" s="23" t="str">
        <f t="shared" si="128"/>
        <v/>
      </c>
      <c r="DG166" s="23" t="str">
        <f t="shared" si="129"/>
        <v/>
      </c>
      <c r="DH166" s="23" t="str">
        <f t="shared" si="130"/>
        <v/>
      </c>
      <c r="DI166" s="23" t="str">
        <f t="shared" si="131"/>
        <v/>
      </c>
      <c r="DJ166" s="23" t="str">
        <f t="shared" si="132"/>
        <v/>
      </c>
      <c r="DK166" s="23" t="str">
        <f t="shared" si="133"/>
        <v/>
      </c>
      <c r="DL166" s="23" t="str">
        <f t="shared" si="134"/>
        <v/>
      </c>
      <c r="DM166" s="23" t="str">
        <f t="shared" si="135"/>
        <v/>
      </c>
      <c r="DN166" s="23" t="str">
        <f t="shared" si="136"/>
        <v/>
      </c>
      <c r="DO166" s="23" t="str">
        <f t="shared" si="137"/>
        <v/>
      </c>
      <c r="DP166" s="23" t="str">
        <f t="shared" si="138"/>
        <v/>
      </c>
      <c r="DQ166" s="23" t="str">
        <f t="shared" si="139"/>
        <v/>
      </c>
      <c r="DR166" s="23" t="str">
        <f t="shared" si="140"/>
        <v/>
      </c>
      <c r="DS166" s="23" t="str">
        <f t="shared" si="141"/>
        <v/>
      </c>
      <c r="DT166" s="23" t="str">
        <f t="shared" si="142"/>
        <v/>
      </c>
      <c r="DU166" s="23" t="str">
        <f t="shared" si="143"/>
        <v/>
      </c>
      <c r="DV166" s="23" t="str">
        <f t="shared" si="144"/>
        <v/>
      </c>
      <c r="DW166" s="23" t="str">
        <f t="shared" si="145"/>
        <v/>
      </c>
      <c r="DX166" s="23" t="str">
        <f t="shared" si="146"/>
        <v/>
      </c>
      <c r="DY166" s="23" t="str">
        <f t="shared" si="147"/>
        <v/>
      </c>
      <c r="DZ166" s="23" t="str">
        <f t="shared" si="148"/>
        <v/>
      </c>
      <c r="EA166" s="23" t="str">
        <f t="shared" si="149"/>
        <v/>
      </c>
      <c r="EB166" s="23" t="str">
        <f t="shared" si="150"/>
        <v/>
      </c>
      <c r="EC166" s="23" t="str">
        <f t="shared" si="151"/>
        <v/>
      </c>
      <c r="ED166" s="23" t="str">
        <f t="shared" si="152"/>
        <v/>
      </c>
      <c r="EE166" s="23" t="str">
        <f t="shared" si="153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4"/>
      <c r="I167" s="60"/>
      <c r="J167" s="24"/>
      <c r="K167" s="24"/>
      <c r="L167" s="57"/>
      <c r="M167" s="53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25"/>
        <v/>
      </c>
      <c r="DD167" s="23" t="str">
        <f t="shared" si="126"/>
        <v/>
      </c>
      <c r="DE167" s="23" t="str">
        <f t="shared" si="127"/>
        <v/>
      </c>
      <c r="DF167" s="23" t="str">
        <f t="shared" si="128"/>
        <v/>
      </c>
      <c r="DG167" s="23" t="str">
        <f t="shared" si="129"/>
        <v/>
      </c>
      <c r="DH167" s="23" t="str">
        <f t="shared" si="130"/>
        <v/>
      </c>
      <c r="DI167" s="23" t="str">
        <f t="shared" si="131"/>
        <v/>
      </c>
      <c r="DJ167" s="23" t="str">
        <f t="shared" si="132"/>
        <v/>
      </c>
      <c r="DK167" s="23" t="str">
        <f t="shared" si="133"/>
        <v/>
      </c>
      <c r="DL167" s="23" t="str">
        <f t="shared" si="134"/>
        <v/>
      </c>
      <c r="DM167" s="23" t="str">
        <f t="shared" si="135"/>
        <v/>
      </c>
      <c r="DN167" s="23" t="str">
        <f t="shared" si="136"/>
        <v/>
      </c>
      <c r="DO167" s="23" t="str">
        <f t="shared" si="137"/>
        <v/>
      </c>
      <c r="DP167" s="23" t="str">
        <f t="shared" si="138"/>
        <v/>
      </c>
      <c r="DQ167" s="23" t="str">
        <f t="shared" si="139"/>
        <v/>
      </c>
      <c r="DR167" s="23" t="str">
        <f t="shared" si="140"/>
        <v/>
      </c>
      <c r="DS167" s="23" t="str">
        <f t="shared" si="141"/>
        <v/>
      </c>
      <c r="DT167" s="23" t="str">
        <f t="shared" si="142"/>
        <v/>
      </c>
      <c r="DU167" s="23" t="str">
        <f t="shared" si="143"/>
        <v/>
      </c>
      <c r="DV167" s="23" t="str">
        <f t="shared" si="144"/>
        <v/>
      </c>
      <c r="DW167" s="23" t="str">
        <f t="shared" si="145"/>
        <v/>
      </c>
      <c r="DX167" s="23" t="str">
        <f t="shared" si="146"/>
        <v/>
      </c>
      <c r="DY167" s="23" t="str">
        <f t="shared" si="147"/>
        <v/>
      </c>
      <c r="DZ167" s="23" t="str">
        <f t="shared" si="148"/>
        <v/>
      </c>
      <c r="EA167" s="23" t="str">
        <f t="shared" si="149"/>
        <v/>
      </c>
      <c r="EB167" s="23" t="str">
        <f t="shared" si="150"/>
        <v/>
      </c>
      <c r="EC167" s="23" t="str">
        <f t="shared" si="151"/>
        <v/>
      </c>
      <c r="ED167" s="23" t="str">
        <f t="shared" si="152"/>
        <v/>
      </c>
      <c r="EE167" s="23" t="str">
        <f t="shared" si="153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4"/>
      <c r="I168" s="60"/>
      <c r="J168" s="24"/>
      <c r="K168" s="24"/>
      <c r="L168" s="57"/>
      <c r="M168" s="53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25"/>
        <v/>
      </c>
      <c r="DD168" s="23" t="str">
        <f t="shared" si="126"/>
        <v/>
      </c>
      <c r="DE168" s="23" t="str">
        <f t="shared" si="127"/>
        <v/>
      </c>
      <c r="DF168" s="23" t="str">
        <f t="shared" si="128"/>
        <v/>
      </c>
      <c r="DG168" s="23" t="str">
        <f t="shared" si="129"/>
        <v/>
      </c>
      <c r="DH168" s="23" t="str">
        <f t="shared" si="130"/>
        <v/>
      </c>
      <c r="DI168" s="23" t="str">
        <f t="shared" si="131"/>
        <v/>
      </c>
      <c r="DJ168" s="23" t="str">
        <f t="shared" si="132"/>
        <v/>
      </c>
      <c r="DK168" s="23" t="str">
        <f t="shared" si="133"/>
        <v/>
      </c>
      <c r="DL168" s="23" t="str">
        <f t="shared" si="134"/>
        <v/>
      </c>
      <c r="DM168" s="23" t="str">
        <f t="shared" si="135"/>
        <v/>
      </c>
      <c r="DN168" s="23" t="str">
        <f t="shared" si="136"/>
        <v/>
      </c>
      <c r="DO168" s="23" t="str">
        <f t="shared" si="137"/>
        <v/>
      </c>
      <c r="DP168" s="23" t="str">
        <f t="shared" si="138"/>
        <v/>
      </c>
      <c r="DQ168" s="23" t="str">
        <f t="shared" si="139"/>
        <v/>
      </c>
      <c r="DR168" s="23" t="str">
        <f t="shared" si="140"/>
        <v/>
      </c>
      <c r="DS168" s="23" t="str">
        <f t="shared" si="141"/>
        <v/>
      </c>
      <c r="DT168" s="23" t="str">
        <f t="shared" si="142"/>
        <v/>
      </c>
      <c r="DU168" s="23" t="str">
        <f t="shared" si="143"/>
        <v/>
      </c>
      <c r="DV168" s="23" t="str">
        <f t="shared" si="144"/>
        <v/>
      </c>
      <c r="DW168" s="23" t="str">
        <f t="shared" si="145"/>
        <v/>
      </c>
      <c r="DX168" s="23" t="str">
        <f t="shared" si="146"/>
        <v/>
      </c>
      <c r="DY168" s="23" t="str">
        <f t="shared" si="147"/>
        <v/>
      </c>
      <c r="DZ168" s="23" t="str">
        <f t="shared" si="148"/>
        <v/>
      </c>
      <c r="EA168" s="23" t="str">
        <f t="shared" si="149"/>
        <v/>
      </c>
      <c r="EB168" s="23" t="str">
        <f t="shared" si="150"/>
        <v/>
      </c>
      <c r="EC168" s="23" t="str">
        <f t="shared" si="151"/>
        <v/>
      </c>
      <c r="ED168" s="23" t="str">
        <f t="shared" si="152"/>
        <v/>
      </c>
      <c r="EE168" s="23" t="str">
        <f t="shared" si="153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9"/>
      <c r="H169" s="44"/>
      <c r="I169" s="60"/>
      <c r="J169" s="24"/>
      <c r="K169" s="24"/>
      <c r="L169" s="57"/>
      <c r="M169" s="53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25"/>
        <v/>
      </c>
      <c r="DD169" s="23" t="str">
        <f t="shared" si="126"/>
        <v/>
      </c>
      <c r="DE169" s="23" t="str">
        <f t="shared" si="127"/>
        <v/>
      </c>
      <c r="DF169" s="23" t="str">
        <f t="shared" si="128"/>
        <v/>
      </c>
      <c r="DG169" s="23" t="str">
        <f t="shared" si="129"/>
        <v/>
      </c>
      <c r="DH169" s="23" t="str">
        <f t="shared" si="130"/>
        <v/>
      </c>
      <c r="DI169" s="23" t="str">
        <f t="shared" si="131"/>
        <v/>
      </c>
      <c r="DJ169" s="23" t="str">
        <f t="shared" si="132"/>
        <v/>
      </c>
      <c r="DK169" s="23" t="str">
        <f t="shared" si="133"/>
        <v/>
      </c>
      <c r="DL169" s="23" t="str">
        <f t="shared" si="134"/>
        <v/>
      </c>
      <c r="DM169" s="23" t="str">
        <f t="shared" si="135"/>
        <v/>
      </c>
      <c r="DN169" s="23" t="str">
        <f t="shared" si="136"/>
        <v/>
      </c>
      <c r="DO169" s="23" t="str">
        <f t="shared" si="137"/>
        <v/>
      </c>
      <c r="DP169" s="23" t="str">
        <f t="shared" si="138"/>
        <v/>
      </c>
      <c r="DQ169" s="23" t="str">
        <f t="shared" si="139"/>
        <v/>
      </c>
      <c r="DR169" s="23" t="str">
        <f t="shared" si="140"/>
        <v/>
      </c>
      <c r="DS169" s="23" t="str">
        <f t="shared" si="141"/>
        <v/>
      </c>
      <c r="DT169" s="23" t="str">
        <f t="shared" si="142"/>
        <v/>
      </c>
      <c r="DU169" s="23" t="str">
        <f t="shared" si="143"/>
        <v/>
      </c>
      <c r="DV169" s="23" t="str">
        <f t="shared" si="144"/>
        <v/>
      </c>
      <c r="DW169" s="23" t="str">
        <f t="shared" si="145"/>
        <v/>
      </c>
      <c r="DX169" s="23" t="str">
        <f t="shared" si="146"/>
        <v/>
      </c>
      <c r="DY169" s="23" t="str">
        <f t="shared" si="147"/>
        <v/>
      </c>
      <c r="DZ169" s="23" t="str">
        <f t="shared" si="148"/>
        <v/>
      </c>
      <c r="EA169" s="23" t="str">
        <f t="shared" si="149"/>
        <v/>
      </c>
      <c r="EB169" s="23" t="str">
        <f t="shared" si="150"/>
        <v/>
      </c>
      <c r="EC169" s="23" t="str">
        <f t="shared" si="151"/>
        <v/>
      </c>
      <c r="ED169" s="23" t="str">
        <f t="shared" si="152"/>
        <v/>
      </c>
      <c r="EE169" s="23" t="str">
        <f t="shared" si="153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9"/>
      <c r="H170" s="44"/>
      <c r="I170" s="60"/>
      <c r="J170" s="24"/>
      <c r="K170" s="24"/>
      <c r="L170" s="57"/>
      <c r="M170" s="53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ref="DC170:DC183" si="154">IF(Q170=1977,IF($E170=0,"",$E170),"")</f>
        <v/>
      </c>
      <c r="DD170" s="23" t="str">
        <f t="shared" ref="DD170:DD183" si="155">IF(Q170=1978,IF($E170=0,"",$E170),"")</f>
        <v/>
      </c>
      <c r="DE170" s="23" t="str">
        <f t="shared" ref="DE170:DE183" si="156">IF(Q170=1979,IF($E170=0,"",$E170),"")</f>
        <v/>
      </c>
      <c r="DF170" s="23" t="str">
        <f t="shared" ref="DF170:DF183" si="157">IF(Q170=1980,IF($E170=0,"",$E170),"")</f>
        <v/>
      </c>
      <c r="DG170" s="23" t="str">
        <f t="shared" ref="DG170:DG183" si="158">IF(Q170=1981,IF($E170=0,"",$E170),"")</f>
        <v/>
      </c>
      <c r="DH170" s="23" t="str">
        <f t="shared" ref="DH170:DH183" si="159">IF(Q170=1982,IF($E170=0,"",$E170),"")</f>
        <v/>
      </c>
      <c r="DI170" s="23" t="str">
        <f t="shared" ref="DI170:DI183" si="160">IF(Q170=1983,IF($E170=0,"",$E170),"")</f>
        <v/>
      </c>
      <c r="DJ170" s="23" t="str">
        <f t="shared" ref="DJ170:DJ183" si="161">IF(Q170=1984,IF($E170=0,"",$E170),"")</f>
        <v/>
      </c>
      <c r="DK170" s="23" t="str">
        <f t="shared" ref="DK170:DK183" si="162">IF(Q170=1985,IF($E170=0,"",$E170),"")</f>
        <v/>
      </c>
      <c r="DL170" s="23" t="str">
        <f t="shared" ref="DL170:DL183" si="163">IF(Q170=1986,IF($E170=0,"",$E170),"")</f>
        <v/>
      </c>
      <c r="DM170" s="23" t="str">
        <f t="shared" ref="DM170:DM183" si="164">IF(Q170=1987,IF($E170=0,"",$E170),"")</f>
        <v/>
      </c>
      <c r="DN170" s="23" t="str">
        <f t="shared" ref="DN170:DN183" si="165">IF(Q170=1988,IF($E170=0,"",$E170),"")</f>
        <v/>
      </c>
      <c r="DO170" s="23" t="str">
        <f t="shared" ref="DO170:DO183" si="166">IF(Q170=1989,IF($E170=0,"",$E170),"")</f>
        <v/>
      </c>
      <c r="DP170" s="23" t="str">
        <f t="shared" ref="DP170:DP183" si="167">IF(Q170=1990,IF($E170=0,"",$E170),"")</f>
        <v/>
      </c>
      <c r="DQ170" s="23" t="str">
        <f t="shared" ref="DQ170:DQ183" si="168">IF(Q170=1991,IF($E170=0,"",$E170),"")</f>
        <v/>
      </c>
      <c r="DR170" s="23" t="str">
        <f t="shared" ref="DR170:DR183" si="169">IF(Q170=1992,IF($E170=0,"",$E170),"")</f>
        <v/>
      </c>
      <c r="DS170" s="23" t="str">
        <f t="shared" ref="DS170:DS183" si="170">IF(Q170=1993,IF($E170=0,"",$E170),"")</f>
        <v/>
      </c>
      <c r="DT170" s="23" t="str">
        <f t="shared" ref="DT170:DT183" si="171">IF(Q170=1994,IF($E170=0,"",$E170),"")</f>
        <v/>
      </c>
      <c r="DU170" s="23" t="str">
        <f t="shared" ref="DU170:DU183" si="172">IF(Q170=1995,IF($E170=0,"",$E170),"")</f>
        <v/>
      </c>
      <c r="DV170" s="23" t="str">
        <f t="shared" ref="DV170:DV183" si="173">IF(Q170=1996,IF($E170=0,"",$E170),"")</f>
        <v/>
      </c>
      <c r="DW170" s="23" t="str">
        <f t="shared" ref="DW170:DW183" si="174">IF(Q170=1997,IF($E170=0,"",$E170),"")</f>
        <v/>
      </c>
      <c r="DX170" s="23" t="str">
        <f t="shared" ref="DX170:DX183" si="175">IF(Q170=1998,IF($E170=0,"",$E170),"")</f>
        <v/>
      </c>
      <c r="DY170" s="23" t="str">
        <f t="shared" ref="DY170:DY183" si="176">IF(Q170=1999,IF($E170=0,"",$E170),"")</f>
        <v/>
      </c>
      <c r="DZ170" s="23" t="str">
        <f t="shared" ref="DZ170:DZ183" si="177">IF(Q170=2000,IF($E170=0,"",$E170),"")</f>
        <v/>
      </c>
      <c r="EA170" s="23" t="str">
        <f t="shared" ref="EA170:EA183" si="178">IF(Q170=2001,IF($E170=0,"",$E170),"")</f>
        <v/>
      </c>
      <c r="EB170" s="23" t="str">
        <f t="shared" ref="EB170:EB183" si="179">IF(Q170=2002,IF($E170=0,"",$E170),"")</f>
        <v/>
      </c>
      <c r="EC170" s="23" t="str">
        <f t="shared" ref="EC170:EC183" si="180">IF(Q170=2003,IF($E170=0,"",$E170),"")</f>
        <v/>
      </c>
      <c r="ED170" s="23" t="str">
        <f t="shared" ref="ED170:ED183" si="181">IF(Q170=2004,IF($E170=0,"",$E170),"")</f>
        <v/>
      </c>
      <c r="EE170" s="23" t="str">
        <f t="shared" ref="EE170:EE183" si="182">IF(Q170=2005,IF($E170=0,"",$E170),"")</f>
        <v/>
      </c>
    </row>
    <row r="171" spans="1:135" ht="11.25" customHeight="1">
      <c r="A171" s="23"/>
      <c r="B171" s="21"/>
      <c r="C171" s="21"/>
      <c r="D171" s="21"/>
      <c r="E171" s="20"/>
      <c r="F171" s="21"/>
      <c r="G171" s="39"/>
      <c r="H171" s="44"/>
      <c r="I171" s="60"/>
      <c r="J171" s="24"/>
      <c r="K171" s="24"/>
      <c r="L171" s="57"/>
      <c r="M171" s="53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54"/>
        <v/>
      </c>
      <c r="DD171" s="23" t="str">
        <f t="shared" si="155"/>
        <v/>
      </c>
      <c r="DE171" s="23" t="str">
        <f t="shared" si="156"/>
        <v/>
      </c>
      <c r="DF171" s="23" t="str">
        <f t="shared" si="157"/>
        <v/>
      </c>
      <c r="DG171" s="23" t="str">
        <f t="shared" si="158"/>
        <v/>
      </c>
      <c r="DH171" s="23" t="str">
        <f t="shared" si="159"/>
        <v/>
      </c>
      <c r="DI171" s="23" t="str">
        <f t="shared" si="160"/>
        <v/>
      </c>
      <c r="DJ171" s="23" t="str">
        <f t="shared" si="161"/>
        <v/>
      </c>
      <c r="DK171" s="23" t="str">
        <f t="shared" si="162"/>
        <v/>
      </c>
      <c r="DL171" s="23" t="str">
        <f t="shared" si="163"/>
        <v/>
      </c>
      <c r="DM171" s="23" t="str">
        <f t="shared" si="164"/>
        <v/>
      </c>
      <c r="DN171" s="23" t="str">
        <f t="shared" si="165"/>
        <v/>
      </c>
      <c r="DO171" s="23" t="str">
        <f t="shared" si="166"/>
        <v/>
      </c>
      <c r="DP171" s="23" t="str">
        <f t="shared" si="167"/>
        <v/>
      </c>
      <c r="DQ171" s="23" t="str">
        <f t="shared" si="168"/>
        <v/>
      </c>
      <c r="DR171" s="23" t="str">
        <f t="shared" si="169"/>
        <v/>
      </c>
      <c r="DS171" s="23" t="str">
        <f t="shared" si="170"/>
        <v/>
      </c>
      <c r="DT171" s="23" t="str">
        <f t="shared" si="171"/>
        <v/>
      </c>
      <c r="DU171" s="23" t="str">
        <f t="shared" si="172"/>
        <v/>
      </c>
      <c r="DV171" s="23" t="str">
        <f t="shared" si="173"/>
        <v/>
      </c>
      <c r="DW171" s="23" t="str">
        <f t="shared" si="174"/>
        <v/>
      </c>
      <c r="DX171" s="23" t="str">
        <f t="shared" si="175"/>
        <v/>
      </c>
      <c r="DY171" s="23" t="str">
        <f t="shared" si="176"/>
        <v/>
      </c>
      <c r="DZ171" s="23" t="str">
        <f t="shared" si="177"/>
        <v/>
      </c>
      <c r="EA171" s="23" t="str">
        <f t="shared" si="178"/>
        <v/>
      </c>
      <c r="EB171" s="23" t="str">
        <f t="shared" si="179"/>
        <v/>
      </c>
      <c r="EC171" s="23" t="str">
        <f t="shared" si="180"/>
        <v/>
      </c>
      <c r="ED171" s="23" t="str">
        <f t="shared" si="181"/>
        <v/>
      </c>
      <c r="EE171" s="23" t="str">
        <f t="shared" si="182"/>
        <v/>
      </c>
    </row>
    <row r="172" spans="1:135" ht="11.25" customHeight="1">
      <c r="A172" s="23"/>
      <c r="B172" s="21"/>
      <c r="C172" s="21"/>
      <c r="D172" s="21"/>
      <c r="E172" s="20"/>
      <c r="F172" s="21"/>
      <c r="G172" s="39"/>
      <c r="H172" s="44"/>
      <c r="I172" s="60"/>
      <c r="J172" s="24"/>
      <c r="K172" s="24"/>
      <c r="L172" s="57"/>
      <c r="M172" s="53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54"/>
        <v/>
      </c>
      <c r="DD172" s="23" t="str">
        <f t="shared" si="155"/>
        <v/>
      </c>
      <c r="DE172" s="23" t="str">
        <f t="shared" si="156"/>
        <v/>
      </c>
      <c r="DF172" s="23" t="str">
        <f t="shared" si="157"/>
        <v/>
      </c>
      <c r="DG172" s="23" t="str">
        <f t="shared" si="158"/>
        <v/>
      </c>
      <c r="DH172" s="23" t="str">
        <f t="shared" si="159"/>
        <v/>
      </c>
      <c r="DI172" s="23" t="str">
        <f t="shared" si="160"/>
        <v/>
      </c>
      <c r="DJ172" s="23" t="str">
        <f t="shared" si="161"/>
        <v/>
      </c>
      <c r="DK172" s="23" t="str">
        <f t="shared" si="162"/>
        <v/>
      </c>
      <c r="DL172" s="23" t="str">
        <f t="shared" si="163"/>
        <v/>
      </c>
      <c r="DM172" s="23" t="str">
        <f t="shared" si="164"/>
        <v/>
      </c>
      <c r="DN172" s="23" t="str">
        <f t="shared" si="165"/>
        <v/>
      </c>
      <c r="DO172" s="23" t="str">
        <f t="shared" si="166"/>
        <v/>
      </c>
      <c r="DP172" s="23" t="str">
        <f t="shared" si="167"/>
        <v/>
      </c>
      <c r="DQ172" s="23" t="str">
        <f t="shared" si="168"/>
        <v/>
      </c>
      <c r="DR172" s="23" t="str">
        <f t="shared" si="169"/>
        <v/>
      </c>
      <c r="DS172" s="23" t="str">
        <f t="shared" si="170"/>
        <v/>
      </c>
      <c r="DT172" s="23" t="str">
        <f t="shared" si="171"/>
        <v/>
      </c>
      <c r="DU172" s="23" t="str">
        <f t="shared" si="172"/>
        <v/>
      </c>
      <c r="DV172" s="23" t="str">
        <f t="shared" si="173"/>
        <v/>
      </c>
      <c r="DW172" s="23" t="str">
        <f t="shared" si="174"/>
        <v/>
      </c>
      <c r="DX172" s="23" t="str">
        <f t="shared" si="175"/>
        <v/>
      </c>
      <c r="DY172" s="23" t="str">
        <f t="shared" si="176"/>
        <v/>
      </c>
      <c r="DZ172" s="23" t="str">
        <f t="shared" si="177"/>
        <v/>
      </c>
      <c r="EA172" s="23" t="str">
        <f t="shared" si="178"/>
        <v/>
      </c>
      <c r="EB172" s="23" t="str">
        <f t="shared" si="179"/>
        <v/>
      </c>
      <c r="EC172" s="23" t="str">
        <f t="shared" si="180"/>
        <v/>
      </c>
      <c r="ED172" s="23" t="str">
        <f t="shared" si="181"/>
        <v/>
      </c>
      <c r="EE172" s="23" t="str">
        <f t="shared" si="182"/>
        <v/>
      </c>
    </row>
    <row r="173" spans="1:135" ht="11.25" customHeight="1">
      <c r="A173" s="23"/>
      <c r="B173" s="21"/>
      <c r="C173" s="21"/>
      <c r="D173" s="21"/>
      <c r="E173" s="20"/>
      <c r="F173" s="21"/>
      <c r="G173" s="39"/>
      <c r="H173" s="44"/>
      <c r="I173" s="60"/>
      <c r="J173" s="24"/>
      <c r="K173" s="24"/>
      <c r="L173" s="57"/>
      <c r="M173" s="53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54"/>
        <v/>
      </c>
      <c r="DD173" s="23" t="str">
        <f t="shared" si="155"/>
        <v/>
      </c>
      <c r="DE173" s="23" t="str">
        <f t="shared" si="156"/>
        <v/>
      </c>
      <c r="DF173" s="23" t="str">
        <f t="shared" si="157"/>
        <v/>
      </c>
      <c r="DG173" s="23" t="str">
        <f t="shared" si="158"/>
        <v/>
      </c>
      <c r="DH173" s="23" t="str">
        <f t="shared" si="159"/>
        <v/>
      </c>
      <c r="DI173" s="23" t="str">
        <f t="shared" si="160"/>
        <v/>
      </c>
      <c r="DJ173" s="23" t="str">
        <f t="shared" si="161"/>
        <v/>
      </c>
      <c r="DK173" s="23" t="str">
        <f t="shared" si="162"/>
        <v/>
      </c>
      <c r="DL173" s="23" t="str">
        <f t="shared" si="163"/>
        <v/>
      </c>
      <c r="DM173" s="23" t="str">
        <f t="shared" si="164"/>
        <v/>
      </c>
      <c r="DN173" s="23" t="str">
        <f t="shared" si="165"/>
        <v/>
      </c>
      <c r="DO173" s="23" t="str">
        <f t="shared" si="166"/>
        <v/>
      </c>
      <c r="DP173" s="23" t="str">
        <f t="shared" si="167"/>
        <v/>
      </c>
      <c r="DQ173" s="23" t="str">
        <f t="shared" si="168"/>
        <v/>
      </c>
      <c r="DR173" s="23" t="str">
        <f t="shared" si="169"/>
        <v/>
      </c>
      <c r="DS173" s="23" t="str">
        <f t="shared" si="170"/>
        <v/>
      </c>
      <c r="DT173" s="23" t="str">
        <f t="shared" si="171"/>
        <v/>
      </c>
      <c r="DU173" s="23" t="str">
        <f t="shared" si="172"/>
        <v/>
      </c>
      <c r="DV173" s="23" t="str">
        <f t="shared" si="173"/>
        <v/>
      </c>
      <c r="DW173" s="23" t="str">
        <f t="shared" si="174"/>
        <v/>
      </c>
      <c r="DX173" s="23" t="str">
        <f t="shared" si="175"/>
        <v/>
      </c>
      <c r="DY173" s="23" t="str">
        <f t="shared" si="176"/>
        <v/>
      </c>
      <c r="DZ173" s="23" t="str">
        <f t="shared" si="177"/>
        <v/>
      </c>
      <c r="EA173" s="23" t="str">
        <f t="shared" si="178"/>
        <v/>
      </c>
      <c r="EB173" s="23" t="str">
        <f t="shared" si="179"/>
        <v/>
      </c>
      <c r="EC173" s="23" t="str">
        <f t="shared" si="180"/>
        <v/>
      </c>
      <c r="ED173" s="23" t="str">
        <f t="shared" si="181"/>
        <v/>
      </c>
      <c r="EE173" s="23" t="str">
        <f t="shared" si="182"/>
        <v/>
      </c>
    </row>
    <row r="174" spans="1:135" ht="11.25" customHeight="1">
      <c r="A174" s="23"/>
      <c r="B174" s="84"/>
      <c r="C174" s="34"/>
      <c r="D174" s="38"/>
      <c r="E174" s="43"/>
      <c r="F174" s="33"/>
      <c r="G174" s="26"/>
      <c r="H174" s="26"/>
      <c r="I174" s="56"/>
      <c r="J174" s="52"/>
      <c r="K174" s="26"/>
      <c r="L174" s="57"/>
      <c r="M174" s="53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54"/>
        <v/>
      </c>
      <c r="DD174" s="23" t="str">
        <f t="shared" si="155"/>
        <v/>
      </c>
      <c r="DE174" s="23" t="str">
        <f t="shared" si="156"/>
        <v/>
      </c>
      <c r="DF174" s="23" t="str">
        <f t="shared" si="157"/>
        <v/>
      </c>
      <c r="DG174" s="23" t="str">
        <f t="shared" si="158"/>
        <v/>
      </c>
      <c r="DH174" s="23" t="str">
        <f t="shared" si="159"/>
        <v/>
      </c>
      <c r="DI174" s="23" t="str">
        <f t="shared" si="160"/>
        <v/>
      </c>
      <c r="DJ174" s="23" t="str">
        <f t="shared" si="161"/>
        <v/>
      </c>
      <c r="DK174" s="23" t="str">
        <f t="shared" si="162"/>
        <v/>
      </c>
      <c r="DL174" s="23" t="str">
        <f t="shared" si="163"/>
        <v/>
      </c>
      <c r="DM174" s="23" t="str">
        <f t="shared" si="164"/>
        <v/>
      </c>
      <c r="DN174" s="23" t="str">
        <f t="shared" si="165"/>
        <v/>
      </c>
      <c r="DO174" s="23" t="str">
        <f t="shared" si="166"/>
        <v/>
      </c>
      <c r="DP174" s="23" t="str">
        <f t="shared" si="167"/>
        <v/>
      </c>
      <c r="DQ174" s="23" t="str">
        <f t="shared" si="168"/>
        <v/>
      </c>
      <c r="DR174" s="23" t="str">
        <f t="shared" si="169"/>
        <v/>
      </c>
      <c r="DS174" s="23" t="str">
        <f t="shared" si="170"/>
        <v/>
      </c>
      <c r="DT174" s="23" t="str">
        <f t="shared" si="171"/>
        <v/>
      </c>
      <c r="DU174" s="23" t="str">
        <f t="shared" si="172"/>
        <v/>
      </c>
      <c r="DV174" s="23" t="str">
        <f t="shared" si="173"/>
        <v/>
      </c>
      <c r="DW174" s="23" t="str">
        <f t="shared" si="174"/>
        <v/>
      </c>
      <c r="DX174" s="23" t="str">
        <f t="shared" si="175"/>
        <v/>
      </c>
      <c r="DY174" s="23" t="str">
        <f t="shared" si="176"/>
        <v/>
      </c>
      <c r="DZ174" s="23" t="str">
        <f t="shared" si="177"/>
        <v/>
      </c>
      <c r="EA174" s="23" t="str">
        <f t="shared" si="178"/>
        <v/>
      </c>
      <c r="EB174" s="23" t="str">
        <f t="shared" si="179"/>
        <v/>
      </c>
      <c r="EC174" s="23" t="str">
        <f t="shared" si="180"/>
        <v/>
      </c>
      <c r="ED174" s="23" t="str">
        <f t="shared" si="181"/>
        <v/>
      </c>
      <c r="EE174" s="23" t="str">
        <f t="shared" si="182"/>
        <v/>
      </c>
    </row>
    <row r="175" spans="1:135" ht="11.25" customHeight="1">
      <c r="A175" s="23"/>
      <c r="B175" s="84"/>
      <c r="C175" s="34"/>
      <c r="D175" s="38"/>
      <c r="E175" s="43"/>
      <c r="F175" s="33"/>
      <c r="G175" s="26"/>
      <c r="H175" s="26"/>
      <c r="I175" s="56"/>
      <c r="J175" s="52"/>
      <c r="K175" s="26"/>
      <c r="L175" s="57"/>
      <c r="M175" s="53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54"/>
        <v/>
      </c>
      <c r="DD175" s="23" t="str">
        <f t="shared" si="155"/>
        <v/>
      </c>
      <c r="DE175" s="23" t="str">
        <f t="shared" si="156"/>
        <v/>
      </c>
      <c r="DF175" s="23" t="str">
        <f t="shared" si="157"/>
        <v/>
      </c>
      <c r="DG175" s="23" t="str">
        <f t="shared" si="158"/>
        <v/>
      </c>
      <c r="DH175" s="23" t="str">
        <f t="shared" si="159"/>
        <v/>
      </c>
      <c r="DI175" s="23" t="str">
        <f t="shared" si="160"/>
        <v/>
      </c>
      <c r="DJ175" s="23" t="str">
        <f t="shared" si="161"/>
        <v/>
      </c>
      <c r="DK175" s="23" t="str">
        <f t="shared" si="162"/>
        <v/>
      </c>
      <c r="DL175" s="23" t="str">
        <f t="shared" si="163"/>
        <v/>
      </c>
      <c r="DM175" s="23" t="str">
        <f t="shared" si="164"/>
        <v/>
      </c>
      <c r="DN175" s="23" t="str">
        <f t="shared" si="165"/>
        <v/>
      </c>
      <c r="DO175" s="23" t="str">
        <f t="shared" si="166"/>
        <v/>
      </c>
      <c r="DP175" s="23" t="str">
        <f t="shared" si="167"/>
        <v/>
      </c>
      <c r="DQ175" s="23" t="str">
        <f t="shared" si="168"/>
        <v/>
      </c>
      <c r="DR175" s="23" t="str">
        <f t="shared" si="169"/>
        <v/>
      </c>
      <c r="DS175" s="23" t="str">
        <f t="shared" si="170"/>
        <v/>
      </c>
      <c r="DT175" s="23" t="str">
        <f t="shared" si="171"/>
        <v/>
      </c>
      <c r="DU175" s="23" t="str">
        <f t="shared" si="172"/>
        <v/>
      </c>
      <c r="DV175" s="23" t="str">
        <f t="shared" si="173"/>
        <v/>
      </c>
      <c r="DW175" s="23" t="str">
        <f t="shared" si="174"/>
        <v/>
      </c>
      <c r="DX175" s="23" t="str">
        <f t="shared" si="175"/>
        <v/>
      </c>
      <c r="DY175" s="23" t="str">
        <f t="shared" si="176"/>
        <v/>
      </c>
      <c r="DZ175" s="23" t="str">
        <f t="shared" si="177"/>
        <v/>
      </c>
      <c r="EA175" s="23" t="str">
        <f t="shared" si="178"/>
        <v/>
      </c>
      <c r="EB175" s="23" t="str">
        <f t="shared" si="179"/>
        <v/>
      </c>
      <c r="EC175" s="23" t="str">
        <f t="shared" si="180"/>
        <v/>
      </c>
      <c r="ED175" s="23" t="str">
        <f t="shared" si="181"/>
        <v/>
      </c>
      <c r="EE175" s="23" t="str">
        <f t="shared" si="182"/>
        <v/>
      </c>
    </row>
    <row r="176" spans="1:135" ht="11.25" customHeight="1">
      <c r="A176" s="23"/>
      <c r="B176" s="84"/>
      <c r="C176" s="34"/>
      <c r="D176" s="38"/>
      <c r="E176" s="43"/>
      <c r="F176" s="33"/>
      <c r="G176" s="26"/>
      <c r="H176" s="26"/>
      <c r="I176" s="56"/>
      <c r="J176" s="52"/>
      <c r="K176" s="26"/>
      <c r="L176" s="57"/>
      <c r="M176" s="53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54"/>
        <v/>
      </c>
      <c r="DD176" s="23" t="str">
        <f t="shared" si="155"/>
        <v/>
      </c>
      <c r="DE176" s="23" t="str">
        <f t="shared" si="156"/>
        <v/>
      </c>
      <c r="DF176" s="23" t="str">
        <f t="shared" si="157"/>
        <v/>
      </c>
      <c r="DG176" s="23" t="str">
        <f t="shared" si="158"/>
        <v/>
      </c>
      <c r="DH176" s="23" t="str">
        <f t="shared" si="159"/>
        <v/>
      </c>
      <c r="DI176" s="23" t="str">
        <f t="shared" si="160"/>
        <v/>
      </c>
      <c r="DJ176" s="23" t="str">
        <f t="shared" si="161"/>
        <v/>
      </c>
      <c r="DK176" s="23" t="str">
        <f t="shared" si="162"/>
        <v/>
      </c>
      <c r="DL176" s="23" t="str">
        <f t="shared" si="163"/>
        <v/>
      </c>
      <c r="DM176" s="23" t="str">
        <f t="shared" si="164"/>
        <v/>
      </c>
      <c r="DN176" s="23" t="str">
        <f t="shared" si="165"/>
        <v/>
      </c>
      <c r="DO176" s="23" t="str">
        <f t="shared" si="166"/>
        <v/>
      </c>
      <c r="DP176" s="23" t="str">
        <f t="shared" si="167"/>
        <v/>
      </c>
      <c r="DQ176" s="23" t="str">
        <f t="shared" si="168"/>
        <v/>
      </c>
      <c r="DR176" s="23" t="str">
        <f t="shared" si="169"/>
        <v/>
      </c>
      <c r="DS176" s="23" t="str">
        <f t="shared" si="170"/>
        <v/>
      </c>
      <c r="DT176" s="23" t="str">
        <f t="shared" si="171"/>
        <v/>
      </c>
      <c r="DU176" s="23" t="str">
        <f t="shared" si="172"/>
        <v/>
      </c>
      <c r="DV176" s="23" t="str">
        <f t="shared" si="173"/>
        <v/>
      </c>
      <c r="DW176" s="23" t="str">
        <f t="shared" si="174"/>
        <v/>
      </c>
      <c r="DX176" s="23" t="str">
        <f t="shared" si="175"/>
        <v/>
      </c>
      <c r="DY176" s="23" t="str">
        <f t="shared" si="176"/>
        <v/>
      </c>
      <c r="DZ176" s="23" t="str">
        <f t="shared" si="177"/>
        <v/>
      </c>
      <c r="EA176" s="23" t="str">
        <f t="shared" si="178"/>
        <v/>
      </c>
      <c r="EB176" s="23" t="str">
        <f t="shared" si="179"/>
        <v/>
      </c>
      <c r="EC176" s="23" t="str">
        <f t="shared" si="180"/>
        <v/>
      </c>
      <c r="ED176" s="23" t="str">
        <f t="shared" si="181"/>
        <v/>
      </c>
      <c r="EE176" s="23" t="str">
        <f t="shared" si="182"/>
        <v/>
      </c>
    </row>
    <row r="177" spans="1:135" ht="11.25" customHeight="1">
      <c r="A177" s="23"/>
      <c r="B177" s="84"/>
      <c r="C177" s="34"/>
      <c r="D177" s="38"/>
      <c r="E177" s="43"/>
      <c r="F177" s="33"/>
      <c r="G177" s="26"/>
      <c r="H177" s="26"/>
      <c r="I177" s="56"/>
      <c r="J177" s="52"/>
      <c r="K177" s="26"/>
      <c r="L177" s="57"/>
      <c r="M177" s="53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54"/>
        <v/>
      </c>
      <c r="DD177" s="23" t="str">
        <f t="shared" si="155"/>
        <v/>
      </c>
      <c r="DE177" s="23" t="str">
        <f t="shared" si="156"/>
        <v/>
      </c>
      <c r="DF177" s="23" t="str">
        <f t="shared" si="157"/>
        <v/>
      </c>
      <c r="DG177" s="23" t="str">
        <f t="shared" si="158"/>
        <v/>
      </c>
      <c r="DH177" s="23" t="str">
        <f t="shared" si="159"/>
        <v/>
      </c>
      <c r="DI177" s="23" t="str">
        <f t="shared" si="160"/>
        <v/>
      </c>
      <c r="DJ177" s="23" t="str">
        <f t="shared" si="161"/>
        <v/>
      </c>
      <c r="DK177" s="23" t="str">
        <f t="shared" si="162"/>
        <v/>
      </c>
      <c r="DL177" s="23" t="str">
        <f t="shared" si="163"/>
        <v/>
      </c>
      <c r="DM177" s="23" t="str">
        <f t="shared" si="164"/>
        <v/>
      </c>
      <c r="DN177" s="23" t="str">
        <f t="shared" si="165"/>
        <v/>
      </c>
      <c r="DO177" s="23" t="str">
        <f t="shared" si="166"/>
        <v/>
      </c>
      <c r="DP177" s="23" t="str">
        <f t="shared" si="167"/>
        <v/>
      </c>
      <c r="DQ177" s="23" t="str">
        <f t="shared" si="168"/>
        <v/>
      </c>
      <c r="DR177" s="23" t="str">
        <f t="shared" si="169"/>
        <v/>
      </c>
      <c r="DS177" s="23" t="str">
        <f t="shared" si="170"/>
        <v/>
      </c>
      <c r="DT177" s="23" t="str">
        <f t="shared" si="171"/>
        <v/>
      </c>
      <c r="DU177" s="23" t="str">
        <f t="shared" si="172"/>
        <v/>
      </c>
      <c r="DV177" s="23" t="str">
        <f t="shared" si="173"/>
        <v/>
      </c>
      <c r="DW177" s="23" t="str">
        <f t="shared" si="174"/>
        <v/>
      </c>
      <c r="DX177" s="23" t="str">
        <f t="shared" si="175"/>
        <v/>
      </c>
      <c r="DY177" s="23" t="str">
        <f t="shared" si="176"/>
        <v/>
      </c>
      <c r="DZ177" s="23" t="str">
        <f t="shared" si="177"/>
        <v/>
      </c>
      <c r="EA177" s="23" t="str">
        <f t="shared" si="178"/>
        <v/>
      </c>
      <c r="EB177" s="23" t="str">
        <f t="shared" si="179"/>
        <v/>
      </c>
      <c r="EC177" s="23" t="str">
        <f t="shared" si="180"/>
        <v/>
      </c>
      <c r="ED177" s="23" t="str">
        <f t="shared" si="181"/>
        <v/>
      </c>
      <c r="EE177" s="23" t="str">
        <f t="shared" si="182"/>
        <v/>
      </c>
    </row>
    <row r="178" spans="1:135" ht="11.25" customHeight="1">
      <c r="A178" s="23"/>
      <c r="B178" s="84"/>
      <c r="C178" s="34"/>
      <c r="D178" s="38"/>
      <c r="E178" s="43"/>
      <c r="F178" s="33"/>
      <c r="G178" s="26"/>
      <c r="H178" s="26"/>
      <c r="I178" s="56"/>
      <c r="J178" s="52"/>
      <c r="K178" s="26"/>
      <c r="L178" s="57"/>
      <c r="M178" s="53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54"/>
        <v/>
      </c>
      <c r="DD178" s="23" t="str">
        <f t="shared" si="155"/>
        <v/>
      </c>
      <c r="DE178" s="23" t="str">
        <f t="shared" si="156"/>
        <v/>
      </c>
      <c r="DF178" s="23" t="str">
        <f t="shared" si="157"/>
        <v/>
      </c>
      <c r="DG178" s="23" t="str">
        <f t="shared" si="158"/>
        <v/>
      </c>
      <c r="DH178" s="23" t="str">
        <f t="shared" si="159"/>
        <v/>
      </c>
      <c r="DI178" s="23" t="str">
        <f t="shared" si="160"/>
        <v/>
      </c>
      <c r="DJ178" s="23" t="str">
        <f t="shared" si="161"/>
        <v/>
      </c>
      <c r="DK178" s="23" t="str">
        <f t="shared" si="162"/>
        <v/>
      </c>
      <c r="DL178" s="23" t="str">
        <f t="shared" si="163"/>
        <v/>
      </c>
      <c r="DM178" s="23" t="str">
        <f t="shared" si="164"/>
        <v/>
      </c>
      <c r="DN178" s="23" t="str">
        <f t="shared" si="165"/>
        <v/>
      </c>
      <c r="DO178" s="23" t="str">
        <f t="shared" si="166"/>
        <v/>
      </c>
      <c r="DP178" s="23" t="str">
        <f t="shared" si="167"/>
        <v/>
      </c>
      <c r="DQ178" s="23" t="str">
        <f t="shared" si="168"/>
        <v/>
      </c>
      <c r="DR178" s="23" t="str">
        <f t="shared" si="169"/>
        <v/>
      </c>
      <c r="DS178" s="23" t="str">
        <f t="shared" si="170"/>
        <v/>
      </c>
      <c r="DT178" s="23" t="str">
        <f t="shared" si="171"/>
        <v/>
      </c>
      <c r="DU178" s="23" t="str">
        <f t="shared" si="172"/>
        <v/>
      </c>
      <c r="DV178" s="23" t="str">
        <f t="shared" si="173"/>
        <v/>
      </c>
      <c r="DW178" s="23" t="str">
        <f t="shared" si="174"/>
        <v/>
      </c>
      <c r="DX178" s="23" t="str">
        <f t="shared" si="175"/>
        <v/>
      </c>
      <c r="DY178" s="23" t="str">
        <f t="shared" si="176"/>
        <v/>
      </c>
      <c r="DZ178" s="23" t="str">
        <f t="shared" si="177"/>
        <v/>
      </c>
      <c r="EA178" s="23" t="str">
        <f t="shared" si="178"/>
        <v/>
      </c>
      <c r="EB178" s="23" t="str">
        <f t="shared" si="179"/>
        <v/>
      </c>
      <c r="EC178" s="23" t="str">
        <f t="shared" si="180"/>
        <v/>
      </c>
      <c r="ED178" s="23" t="str">
        <f t="shared" si="181"/>
        <v/>
      </c>
      <c r="EE178" s="23" t="str">
        <f t="shared" si="182"/>
        <v/>
      </c>
    </row>
    <row r="179" spans="1:135" ht="11.25" customHeight="1">
      <c r="A179" s="23"/>
      <c r="B179" s="84"/>
      <c r="C179" s="34"/>
      <c r="D179" s="38"/>
      <c r="E179" s="43"/>
      <c r="F179" s="33"/>
      <c r="G179" s="26"/>
      <c r="H179" s="26"/>
      <c r="I179" s="56"/>
      <c r="J179" s="52"/>
      <c r="K179" s="26"/>
      <c r="L179" s="56"/>
      <c r="M179" s="52"/>
      <c r="N179" s="26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54"/>
        <v/>
      </c>
      <c r="DD179" s="23" t="str">
        <f t="shared" si="155"/>
        <v/>
      </c>
      <c r="DE179" s="23" t="str">
        <f t="shared" si="156"/>
        <v/>
      </c>
      <c r="DF179" s="23" t="str">
        <f t="shared" si="157"/>
        <v/>
      </c>
      <c r="DG179" s="23" t="str">
        <f t="shared" si="158"/>
        <v/>
      </c>
      <c r="DH179" s="23" t="str">
        <f t="shared" si="159"/>
        <v/>
      </c>
      <c r="DI179" s="23" t="str">
        <f t="shared" si="160"/>
        <v/>
      </c>
      <c r="DJ179" s="23" t="str">
        <f t="shared" si="161"/>
        <v/>
      </c>
      <c r="DK179" s="23" t="str">
        <f t="shared" si="162"/>
        <v/>
      </c>
      <c r="DL179" s="23" t="str">
        <f t="shared" si="163"/>
        <v/>
      </c>
      <c r="DM179" s="23" t="str">
        <f t="shared" si="164"/>
        <v/>
      </c>
      <c r="DN179" s="23" t="str">
        <f t="shared" si="165"/>
        <v/>
      </c>
      <c r="DO179" s="23" t="str">
        <f t="shared" si="166"/>
        <v/>
      </c>
      <c r="DP179" s="23" t="str">
        <f t="shared" si="167"/>
        <v/>
      </c>
      <c r="DQ179" s="23" t="str">
        <f t="shared" si="168"/>
        <v/>
      </c>
      <c r="DR179" s="23" t="str">
        <f t="shared" si="169"/>
        <v/>
      </c>
      <c r="DS179" s="23" t="str">
        <f t="shared" si="170"/>
        <v/>
      </c>
      <c r="DT179" s="23" t="str">
        <f t="shared" si="171"/>
        <v/>
      </c>
      <c r="DU179" s="23" t="str">
        <f t="shared" si="172"/>
        <v/>
      </c>
      <c r="DV179" s="23" t="str">
        <f t="shared" si="173"/>
        <v/>
      </c>
      <c r="DW179" s="23" t="str">
        <f t="shared" si="174"/>
        <v/>
      </c>
      <c r="DX179" s="23" t="str">
        <f t="shared" si="175"/>
        <v/>
      </c>
      <c r="DY179" s="23" t="str">
        <f t="shared" si="176"/>
        <v/>
      </c>
      <c r="DZ179" s="23" t="str">
        <f t="shared" si="177"/>
        <v/>
      </c>
      <c r="EA179" s="23" t="str">
        <f t="shared" si="178"/>
        <v/>
      </c>
      <c r="EB179" s="23" t="str">
        <f t="shared" si="179"/>
        <v/>
      </c>
      <c r="EC179" s="23" t="str">
        <f t="shared" si="180"/>
        <v/>
      </c>
      <c r="ED179" s="23" t="str">
        <f t="shared" si="181"/>
        <v/>
      </c>
      <c r="EE179" s="23" t="str">
        <f t="shared" si="182"/>
        <v/>
      </c>
    </row>
    <row r="180" spans="1:135" ht="11.25" customHeight="1">
      <c r="A180" s="23"/>
      <c r="B180" s="84"/>
      <c r="C180" s="34"/>
      <c r="D180" s="38"/>
      <c r="E180" s="43"/>
      <c r="F180" s="33"/>
      <c r="G180" s="26"/>
      <c r="H180" s="26"/>
      <c r="I180" s="56"/>
      <c r="J180" s="52"/>
      <c r="K180" s="26"/>
      <c r="L180" s="57"/>
      <c r="M180" s="53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54"/>
        <v/>
      </c>
      <c r="DD180" s="23" t="str">
        <f t="shared" si="155"/>
        <v/>
      </c>
      <c r="DE180" s="23" t="str">
        <f t="shared" si="156"/>
        <v/>
      </c>
      <c r="DF180" s="23" t="str">
        <f t="shared" si="157"/>
        <v/>
      </c>
      <c r="DG180" s="23" t="str">
        <f t="shared" si="158"/>
        <v/>
      </c>
      <c r="DH180" s="23" t="str">
        <f t="shared" si="159"/>
        <v/>
      </c>
      <c r="DI180" s="23" t="str">
        <f t="shared" si="160"/>
        <v/>
      </c>
      <c r="DJ180" s="23" t="str">
        <f t="shared" si="161"/>
        <v/>
      </c>
      <c r="DK180" s="23" t="str">
        <f t="shared" si="162"/>
        <v/>
      </c>
      <c r="DL180" s="23" t="str">
        <f t="shared" si="163"/>
        <v/>
      </c>
      <c r="DM180" s="23" t="str">
        <f t="shared" si="164"/>
        <v/>
      </c>
      <c r="DN180" s="23" t="str">
        <f t="shared" si="165"/>
        <v/>
      </c>
      <c r="DO180" s="23" t="str">
        <f t="shared" si="166"/>
        <v/>
      </c>
      <c r="DP180" s="23" t="str">
        <f t="shared" si="167"/>
        <v/>
      </c>
      <c r="DQ180" s="23" t="str">
        <f t="shared" si="168"/>
        <v/>
      </c>
      <c r="DR180" s="23" t="str">
        <f t="shared" si="169"/>
        <v/>
      </c>
      <c r="DS180" s="23" t="str">
        <f t="shared" si="170"/>
        <v/>
      </c>
      <c r="DT180" s="23" t="str">
        <f t="shared" si="171"/>
        <v/>
      </c>
      <c r="DU180" s="23" t="str">
        <f t="shared" si="172"/>
        <v/>
      </c>
      <c r="DV180" s="23" t="str">
        <f t="shared" si="173"/>
        <v/>
      </c>
      <c r="DW180" s="23" t="str">
        <f t="shared" si="174"/>
        <v/>
      </c>
      <c r="DX180" s="23" t="str">
        <f t="shared" si="175"/>
        <v/>
      </c>
      <c r="DY180" s="23" t="str">
        <f t="shared" si="176"/>
        <v/>
      </c>
      <c r="DZ180" s="23" t="str">
        <f t="shared" si="177"/>
        <v/>
      </c>
      <c r="EA180" s="23" t="str">
        <f t="shared" si="178"/>
        <v/>
      </c>
      <c r="EB180" s="23" t="str">
        <f t="shared" si="179"/>
        <v/>
      </c>
      <c r="EC180" s="23" t="str">
        <f t="shared" si="180"/>
        <v/>
      </c>
      <c r="ED180" s="23" t="str">
        <f t="shared" si="181"/>
        <v/>
      </c>
      <c r="EE180" s="23" t="str">
        <f t="shared" si="182"/>
        <v/>
      </c>
    </row>
    <row r="181" spans="1:135" ht="11.25" customHeight="1">
      <c r="A181" s="23"/>
      <c r="B181" s="84"/>
      <c r="C181" s="34"/>
      <c r="D181" s="38"/>
      <c r="E181" s="43"/>
      <c r="F181" s="33"/>
      <c r="G181" s="26"/>
      <c r="H181" s="26"/>
      <c r="I181" s="56"/>
      <c r="J181" s="52"/>
      <c r="K181" s="26"/>
      <c r="L181" s="57"/>
      <c r="M181" s="53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54"/>
        <v/>
      </c>
      <c r="DD181" s="23" t="str">
        <f t="shared" si="155"/>
        <v/>
      </c>
      <c r="DE181" s="23" t="str">
        <f t="shared" si="156"/>
        <v/>
      </c>
      <c r="DF181" s="23" t="str">
        <f t="shared" si="157"/>
        <v/>
      </c>
      <c r="DG181" s="23" t="str">
        <f t="shared" si="158"/>
        <v/>
      </c>
      <c r="DH181" s="23" t="str">
        <f t="shared" si="159"/>
        <v/>
      </c>
      <c r="DI181" s="23" t="str">
        <f t="shared" si="160"/>
        <v/>
      </c>
      <c r="DJ181" s="23" t="str">
        <f t="shared" si="161"/>
        <v/>
      </c>
      <c r="DK181" s="23" t="str">
        <f t="shared" si="162"/>
        <v/>
      </c>
      <c r="DL181" s="23" t="str">
        <f t="shared" si="163"/>
        <v/>
      </c>
      <c r="DM181" s="23" t="str">
        <f t="shared" si="164"/>
        <v/>
      </c>
      <c r="DN181" s="23" t="str">
        <f t="shared" si="165"/>
        <v/>
      </c>
      <c r="DO181" s="23" t="str">
        <f t="shared" si="166"/>
        <v/>
      </c>
      <c r="DP181" s="23" t="str">
        <f t="shared" si="167"/>
        <v/>
      </c>
      <c r="DQ181" s="23" t="str">
        <f t="shared" si="168"/>
        <v/>
      </c>
      <c r="DR181" s="23" t="str">
        <f t="shared" si="169"/>
        <v/>
      </c>
      <c r="DS181" s="23" t="str">
        <f t="shared" si="170"/>
        <v/>
      </c>
      <c r="DT181" s="23" t="str">
        <f t="shared" si="171"/>
        <v/>
      </c>
      <c r="DU181" s="23" t="str">
        <f t="shared" si="172"/>
        <v/>
      </c>
      <c r="DV181" s="23" t="str">
        <f t="shared" si="173"/>
        <v/>
      </c>
      <c r="DW181" s="23" t="str">
        <f t="shared" si="174"/>
        <v/>
      </c>
      <c r="DX181" s="23" t="str">
        <f t="shared" si="175"/>
        <v/>
      </c>
      <c r="DY181" s="23" t="str">
        <f t="shared" si="176"/>
        <v/>
      </c>
      <c r="DZ181" s="23" t="str">
        <f t="shared" si="177"/>
        <v/>
      </c>
      <c r="EA181" s="23" t="str">
        <f t="shared" si="178"/>
        <v/>
      </c>
      <c r="EB181" s="23" t="str">
        <f t="shared" si="179"/>
        <v/>
      </c>
      <c r="EC181" s="23" t="str">
        <f t="shared" si="180"/>
        <v/>
      </c>
      <c r="ED181" s="23" t="str">
        <f t="shared" si="181"/>
        <v/>
      </c>
      <c r="EE181" s="23" t="str">
        <f t="shared" si="182"/>
        <v/>
      </c>
    </row>
    <row r="182" spans="1:135" ht="11.25" customHeight="1">
      <c r="A182" s="23"/>
      <c r="B182" s="84"/>
      <c r="C182" s="34"/>
      <c r="D182" s="38"/>
      <c r="E182" s="43"/>
      <c r="F182" s="33"/>
      <c r="G182" s="26"/>
      <c r="H182" s="26"/>
      <c r="I182" s="56"/>
      <c r="J182" s="52"/>
      <c r="K182" s="26"/>
      <c r="L182" s="57"/>
      <c r="M182" s="53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54"/>
        <v/>
      </c>
      <c r="DD182" s="23" t="str">
        <f t="shared" si="155"/>
        <v/>
      </c>
      <c r="DE182" s="23" t="str">
        <f t="shared" si="156"/>
        <v/>
      </c>
      <c r="DF182" s="23" t="str">
        <f t="shared" si="157"/>
        <v/>
      </c>
      <c r="DG182" s="23" t="str">
        <f t="shared" si="158"/>
        <v/>
      </c>
      <c r="DH182" s="23" t="str">
        <f t="shared" si="159"/>
        <v/>
      </c>
      <c r="DI182" s="23" t="str">
        <f t="shared" si="160"/>
        <v/>
      </c>
      <c r="DJ182" s="23" t="str">
        <f t="shared" si="161"/>
        <v/>
      </c>
      <c r="DK182" s="23" t="str">
        <f t="shared" si="162"/>
        <v/>
      </c>
      <c r="DL182" s="23" t="str">
        <f t="shared" si="163"/>
        <v/>
      </c>
      <c r="DM182" s="23" t="str">
        <f t="shared" si="164"/>
        <v/>
      </c>
      <c r="DN182" s="23" t="str">
        <f t="shared" si="165"/>
        <v/>
      </c>
      <c r="DO182" s="23" t="str">
        <f t="shared" si="166"/>
        <v/>
      </c>
      <c r="DP182" s="23" t="str">
        <f t="shared" si="167"/>
        <v/>
      </c>
      <c r="DQ182" s="23" t="str">
        <f t="shared" si="168"/>
        <v/>
      </c>
      <c r="DR182" s="23" t="str">
        <f t="shared" si="169"/>
        <v/>
      </c>
      <c r="DS182" s="23" t="str">
        <f t="shared" si="170"/>
        <v/>
      </c>
      <c r="DT182" s="23" t="str">
        <f t="shared" si="171"/>
        <v/>
      </c>
      <c r="DU182" s="23" t="str">
        <f t="shared" si="172"/>
        <v/>
      </c>
      <c r="DV182" s="23" t="str">
        <f t="shared" si="173"/>
        <v/>
      </c>
      <c r="DW182" s="23" t="str">
        <f t="shared" si="174"/>
        <v/>
      </c>
      <c r="DX182" s="23" t="str">
        <f t="shared" si="175"/>
        <v/>
      </c>
      <c r="DY182" s="23" t="str">
        <f t="shared" si="176"/>
        <v/>
      </c>
      <c r="DZ182" s="23" t="str">
        <f t="shared" si="177"/>
        <v/>
      </c>
      <c r="EA182" s="23" t="str">
        <f t="shared" si="178"/>
        <v/>
      </c>
      <c r="EB182" s="23" t="str">
        <f t="shared" si="179"/>
        <v/>
      </c>
      <c r="EC182" s="23" t="str">
        <f t="shared" si="180"/>
        <v/>
      </c>
      <c r="ED182" s="23" t="str">
        <f t="shared" si="181"/>
        <v/>
      </c>
      <c r="EE182" s="23" t="str">
        <f t="shared" si="182"/>
        <v/>
      </c>
    </row>
    <row r="183" spans="1:135" ht="11.25" customHeight="1">
      <c r="A183" s="23"/>
      <c r="B183" s="84"/>
      <c r="C183" s="34"/>
      <c r="D183" s="38"/>
      <c r="E183" s="43"/>
      <c r="F183" s="33"/>
      <c r="G183" s="26"/>
      <c r="H183" s="26"/>
      <c r="I183" s="56"/>
      <c r="J183" s="52"/>
      <c r="K183" s="26"/>
      <c r="L183" s="57"/>
      <c r="M183" s="53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54"/>
        <v/>
      </c>
      <c r="DD183" s="23" t="str">
        <f t="shared" si="155"/>
        <v/>
      </c>
      <c r="DE183" s="23" t="str">
        <f t="shared" si="156"/>
        <v/>
      </c>
      <c r="DF183" s="23" t="str">
        <f t="shared" si="157"/>
        <v/>
      </c>
      <c r="DG183" s="23" t="str">
        <f t="shared" si="158"/>
        <v/>
      </c>
      <c r="DH183" s="23" t="str">
        <f t="shared" si="159"/>
        <v/>
      </c>
      <c r="DI183" s="23" t="str">
        <f t="shared" si="160"/>
        <v/>
      </c>
      <c r="DJ183" s="23" t="str">
        <f t="shared" si="161"/>
        <v/>
      </c>
      <c r="DK183" s="23" t="str">
        <f t="shared" si="162"/>
        <v/>
      </c>
      <c r="DL183" s="23" t="str">
        <f t="shared" si="163"/>
        <v/>
      </c>
      <c r="DM183" s="23" t="str">
        <f t="shared" si="164"/>
        <v/>
      </c>
      <c r="DN183" s="23" t="str">
        <f t="shared" si="165"/>
        <v/>
      </c>
      <c r="DO183" s="23" t="str">
        <f t="shared" si="166"/>
        <v/>
      </c>
      <c r="DP183" s="23" t="str">
        <f t="shared" si="167"/>
        <v/>
      </c>
      <c r="DQ183" s="23" t="str">
        <f t="shared" si="168"/>
        <v/>
      </c>
      <c r="DR183" s="23" t="str">
        <f t="shared" si="169"/>
        <v/>
      </c>
      <c r="DS183" s="23" t="str">
        <f t="shared" si="170"/>
        <v/>
      </c>
      <c r="DT183" s="23" t="str">
        <f t="shared" si="171"/>
        <v/>
      </c>
      <c r="DU183" s="23" t="str">
        <f t="shared" si="172"/>
        <v/>
      </c>
      <c r="DV183" s="23" t="str">
        <f t="shared" si="173"/>
        <v/>
      </c>
      <c r="DW183" s="23" t="str">
        <f t="shared" si="174"/>
        <v/>
      </c>
      <c r="DX183" s="23" t="str">
        <f t="shared" si="175"/>
        <v/>
      </c>
      <c r="DY183" s="23" t="str">
        <f t="shared" si="176"/>
        <v/>
      </c>
      <c r="DZ183" s="23" t="str">
        <f t="shared" si="177"/>
        <v/>
      </c>
      <c r="EA183" s="23" t="str">
        <f t="shared" si="178"/>
        <v/>
      </c>
      <c r="EB183" s="23" t="str">
        <f t="shared" si="179"/>
        <v/>
      </c>
      <c r="EC183" s="23" t="str">
        <f t="shared" si="180"/>
        <v/>
      </c>
      <c r="ED183" s="23" t="str">
        <f t="shared" si="181"/>
        <v/>
      </c>
      <c r="EE183" s="23" t="str">
        <f t="shared" si="182"/>
        <v/>
      </c>
    </row>
    <row r="184" spans="1:135" ht="11.25" customHeight="1">
      <c r="A184" s="23"/>
      <c r="B184" s="84"/>
      <c r="C184" s="34"/>
      <c r="D184" s="38"/>
      <c r="E184" s="43"/>
      <c r="F184" s="33"/>
      <c r="G184" s="26"/>
      <c r="H184" s="26"/>
      <c r="I184" s="56"/>
      <c r="J184" s="52"/>
      <c r="K184" s="26"/>
      <c r="L184" s="57"/>
      <c r="M184" s="53"/>
      <c r="O184" s="20"/>
      <c r="P184" s="20"/>
      <c r="Q184" s="20"/>
    </row>
    <row r="185" spans="1:135" ht="11.25" customHeight="1">
      <c r="A185" s="23"/>
      <c r="B185" s="84"/>
      <c r="C185" s="34"/>
      <c r="D185" s="38"/>
      <c r="E185" s="43"/>
      <c r="F185" s="33"/>
      <c r="G185" s="26"/>
      <c r="H185" s="25"/>
      <c r="I185" s="58"/>
      <c r="J185" s="54"/>
      <c r="L185" s="57"/>
      <c r="M185" s="53"/>
      <c r="O185" s="20"/>
      <c r="P185" s="20"/>
      <c r="Q185" s="20"/>
    </row>
    <row r="186" spans="1:135" ht="11.25" customHeight="1">
      <c r="A186" s="23"/>
      <c r="B186" s="82"/>
      <c r="C186" s="34"/>
      <c r="D186" s="40"/>
      <c r="E186" s="45"/>
      <c r="F186" s="33"/>
      <c r="G186" s="25"/>
      <c r="H186" s="25"/>
      <c r="I186" s="58"/>
      <c r="J186" s="54"/>
      <c r="L186" s="57"/>
      <c r="M186" s="53"/>
      <c r="O186" s="20"/>
      <c r="P186" s="20"/>
      <c r="Q186" s="20"/>
    </row>
    <row r="187" spans="1:135" ht="11.25" customHeight="1">
      <c r="A187" s="23"/>
      <c r="B187" s="84"/>
      <c r="C187" s="34"/>
      <c r="D187" s="38"/>
      <c r="E187" s="43"/>
      <c r="F187" s="33"/>
      <c r="G187" s="26"/>
      <c r="H187" s="26"/>
      <c r="I187" s="56"/>
      <c r="J187" s="52"/>
      <c r="K187" s="26"/>
      <c r="L187" s="57"/>
      <c r="M187" s="53"/>
      <c r="O187" s="20"/>
      <c r="P187" s="20"/>
      <c r="Q187" s="20"/>
    </row>
    <row r="188" spans="1:135" ht="11.25" customHeight="1">
      <c r="A188" s="23"/>
      <c r="B188" s="84"/>
      <c r="C188" s="34"/>
      <c r="D188" s="38"/>
      <c r="E188" s="43"/>
      <c r="F188" s="33"/>
      <c r="G188" s="26"/>
      <c r="H188" s="26"/>
      <c r="I188" s="56"/>
      <c r="J188" s="52"/>
      <c r="K188" s="26"/>
      <c r="L188" s="57"/>
      <c r="M188" s="53"/>
      <c r="O188" s="20"/>
      <c r="P188" s="20"/>
      <c r="Q188" s="20"/>
    </row>
    <row r="189" spans="1:135" ht="11.25" customHeight="1">
      <c r="A189" s="23"/>
      <c r="B189" s="84"/>
      <c r="C189" s="34"/>
      <c r="D189" s="38"/>
      <c r="E189" s="43"/>
      <c r="F189" s="33"/>
      <c r="G189" s="26"/>
      <c r="H189" s="26"/>
      <c r="I189" s="56"/>
      <c r="J189" s="52"/>
      <c r="K189" s="26"/>
      <c r="L189" s="57"/>
      <c r="M189" s="53"/>
      <c r="O189" s="20"/>
      <c r="P189" s="20"/>
      <c r="Q189" s="20"/>
    </row>
    <row r="190" spans="1:135" ht="11.25" customHeight="1">
      <c r="A190" s="23"/>
      <c r="B190" s="84"/>
      <c r="C190" s="34"/>
      <c r="D190" s="38"/>
      <c r="E190" s="43"/>
      <c r="F190" s="33"/>
      <c r="G190" s="26"/>
      <c r="H190" s="26"/>
      <c r="I190" s="56"/>
      <c r="J190" s="52"/>
      <c r="K190" s="26"/>
      <c r="L190" s="57"/>
      <c r="M190" s="53"/>
      <c r="O190" s="20"/>
      <c r="P190" s="20"/>
      <c r="Q190" s="20"/>
    </row>
    <row r="191" spans="1:135" ht="11.25" customHeight="1">
      <c r="A191" s="23"/>
      <c r="B191" s="84"/>
      <c r="C191" s="34"/>
      <c r="D191" s="38"/>
      <c r="E191" s="23"/>
      <c r="F191" s="84"/>
      <c r="G191" s="34"/>
      <c r="H191" s="38"/>
      <c r="I191" s="43"/>
      <c r="J191" s="33"/>
      <c r="K191" s="26"/>
      <c r="L191" s="57"/>
      <c r="M191" s="53"/>
      <c r="O191" s="20"/>
      <c r="P191" s="20"/>
      <c r="Q191" s="20"/>
    </row>
    <row r="192" spans="1:135" ht="11.25" customHeight="1">
      <c r="A192" s="23"/>
      <c r="B192" s="84"/>
      <c r="C192" s="34"/>
      <c r="D192" s="38"/>
      <c r="E192" s="43"/>
      <c r="F192" s="33"/>
      <c r="G192" s="26"/>
      <c r="H192" s="26"/>
      <c r="I192" s="56"/>
      <c r="J192" s="52"/>
      <c r="K192" s="26"/>
      <c r="L192" s="57"/>
      <c r="M192" s="53"/>
      <c r="O192" s="20"/>
      <c r="P192" s="20"/>
      <c r="Q192" s="20"/>
    </row>
    <row r="193" spans="1:17" ht="11.25" customHeight="1">
      <c r="A193" s="23"/>
      <c r="B193" s="84"/>
      <c r="C193" s="34"/>
      <c r="D193" s="38"/>
      <c r="E193" s="43"/>
      <c r="F193" s="33"/>
      <c r="G193" s="26"/>
      <c r="H193" s="26"/>
      <c r="I193" s="56"/>
      <c r="J193" s="52"/>
      <c r="K193" s="26"/>
      <c r="L193" s="57"/>
      <c r="M193" s="53"/>
      <c r="O193" s="20"/>
      <c r="P193" s="20"/>
      <c r="Q193" s="20"/>
    </row>
    <row r="194" spans="1:17" ht="11.25" customHeight="1">
      <c r="A194" s="23"/>
      <c r="B194" s="84"/>
      <c r="C194" s="34"/>
      <c r="D194" s="38"/>
      <c r="E194" s="43"/>
      <c r="F194" s="33"/>
      <c r="G194" s="26"/>
      <c r="H194" s="26"/>
      <c r="I194" s="56"/>
      <c r="J194" s="52"/>
      <c r="K194" s="26"/>
      <c r="L194" s="57"/>
      <c r="M194" s="53"/>
      <c r="O194" s="20"/>
      <c r="P194" s="20"/>
      <c r="Q194" s="20"/>
    </row>
    <row r="195" spans="1:17" ht="11.25" customHeight="1">
      <c r="A195" s="23"/>
      <c r="B195" s="84"/>
      <c r="C195" s="34"/>
      <c r="D195" s="38"/>
      <c r="E195" s="43"/>
      <c r="F195" s="33"/>
      <c r="G195" s="26"/>
      <c r="H195" s="26"/>
      <c r="I195" s="56"/>
      <c r="J195" s="52"/>
      <c r="K195" s="26"/>
      <c r="L195" s="57"/>
      <c r="M195" s="53"/>
      <c r="O195" s="20"/>
      <c r="P195" s="20"/>
      <c r="Q195" s="20"/>
    </row>
    <row r="196" spans="1:17" ht="11.25" customHeight="1">
      <c r="A196" s="23"/>
      <c r="B196" s="84"/>
      <c r="C196" s="34"/>
      <c r="D196" s="38"/>
      <c r="E196" s="43"/>
      <c r="F196" s="33"/>
      <c r="G196" s="26"/>
      <c r="H196" s="26"/>
      <c r="I196" s="56"/>
      <c r="J196" s="52"/>
      <c r="K196" s="26"/>
      <c r="L196" s="57"/>
      <c r="M196" s="53"/>
      <c r="O196" s="20"/>
      <c r="P196" s="20"/>
      <c r="Q196" s="20"/>
    </row>
    <row r="197" spans="1:17" ht="11.25" customHeight="1">
      <c r="A197" s="23"/>
      <c r="B197" s="84"/>
      <c r="C197" s="34"/>
      <c r="D197" s="38"/>
      <c r="E197" s="43"/>
      <c r="F197" s="33"/>
      <c r="G197" s="26"/>
      <c r="H197" s="26"/>
      <c r="I197" s="56"/>
      <c r="J197" s="52"/>
      <c r="K197" s="26"/>
      <c r="L197" s="57"/>
      <c r="M197" s="53"/>
      <c r="O197" s="20"/>
      <c r="P197" s="20"/>
      <c r="Q197" s="20"/>
    </row>
    <row r="198" spans="1:17" ht="11.25" customHeight="1">
      <c r="A198" s="23"/>
      <c r="B198" s="84"/>
      <c r="C198" s="34"/>
      <c r="D198" s="38"/>
      <c r="E198" s="43"/>
      <c r="F198" s="33"/>
      <c r="G198" s="26"/>
      <c r="H198" s="26"/>
      <c r="I198" s="56"/>
      <c r="J198" s="52"/>
      <c r="K198" s="26"/>
      <c r="L198" s="57"/>
      <c r="M198" s="53"/>
      <c r="O198" s="20"/>
      <c r="P198" s="20"/>
      <c r="Q198" s="20"/>
    </row>
    <row r="199" spans="1:17" ht="11.25" customHeight="1">
      <c r="A199" s="23"/>
      <c r="B199" s="84"/>
      <c r="C199" s="34"/>
      <c r="D199" s="38"/>
      <c r="E199" s="43"/>
      <c r="F199" s="33"/>
      <c r="G199" s="26"/>
      <c r="H199" s="26"/>
      <c r="I199" s="56"/>
      <c r="J199" s="52"/>
      <c r="K199" s="26"/>
      <c r="L199" s="57"/>
      <c r="M199" s="53"/>
      <c r="O199" s="20"/>
      <c r="P199" s="20"/>
      <c r="Q199" s="20"/>
    </row>
    <row r="200" spans="1:17" ht="11.25" customHeight="1">
      <c r="A200" s="23"/>
      <c r="B200" s="84"/>
      <c r="C200" s="34"/>
      <c r="D200" s="38"/>
      <c r="E200" s="43"/>
      <c r="F200" s="33"/>
      <c r="G200" s="26"/>
      <c r="H200" s="26"/>
      <c r="I200" s="56"/>
      <c r="J200" s="52"/>
      <c r="K200" s="26"/>
      <c r="L200" s="57"/>
      <c r="M200" s="53"/>
      <c r="O200" s="20"/>
      <c r="P200" s="20"/>
      <c r="Q200" s="20"/>
    </row>
    <row r="201" spans="1:17" ht="11.25" customHeight="1">
      <c r="A201" s="23"/>
      <c r="B201" s="84"/>
      <c r="C201" s="34"/>
      <c r="D201" s="38"/>
      <c r="E201" s="43"/>
      <c r="F201" s="33"/>
      <c r="G201" s="26"/>
      <c r="H201" s="26"/>
      <c r="I201" s="56"/>
      <c r="J201" s="52"/>
      <c r="K201" s="26"/>
      <c r="L201" s="57"/>
      <c r="M201" s="53"/>
      <c r="O201" s="20"/>
      <c r="P201" s="20"/>
      <c r="Q201" s="20"/>
    </row>
    <row r="202" spans="1:17" ht="11.25" customHeight="1">
      <c r="A202" s="23"/>
      <c r="B202" s="84"/>
      <c r="C202" s="34"/>
      <c r="D202" s="38"/>
      <c r="E202" s="43"/>
      <c r="F202" s="33"/>
      <c r="G202" s="26"/>
      <c r="H202" s="26"/>
      <c r="I202" s="56"/>
      <c r="J202" s="52"/>
      <c r="K202" s="26"/>
      <c r="L202" s="57"/>
      <c r="M202" s="53"/>
      <c r="O202" s="20"/>
      <c r="P202" s="20"/>
      <c r="Q202" s="20"/>
    </row>
    <row r="203" spans="1:17" ht="11.25" customHeight="1">
      <c r="A203" s="23"/>
      <c r="B203" s="84"/>
      <c r="C203" s="34"/>
      <c r="D203" s="38"/>
      <c r="E203" s="43"/>
      <c r="F203" s="33"/>
      <c r="G203" s="26"/>
      <c r="H203" s="25"/>
      <c r="I203" s="58"/>
      <c r="J203" s="54"/>
      <c r="L203" s="57"/>
      <c r="M203" s="53"/>
      <c r="O203" s="20"/>
      <c r="P203" s="20"/>
      <c r="Q203" s="20"/>
    </row>
    <row r="204" spans="1:17" ht="11.25" customHeight="1">
      <c r="A204" s="23"/>
      <c r="B204" s="82"/>
      <c r="C204" s="34"/>
      <c r="D204" s="40"/>
      <c r="E204" s="45"/>
      <c r="F204" s="33"/>
      <c r="G204" s="25"/>
      <c r="H204" s="25"/>
      <c r="I204" s="58"/>
      <c r="J204" s="54"/>
      <c r="L204" s="57"/>
      <c r="M204" s="53"/>
      <c r="O204" s="20"/>
      <c r="P204" s="20"/>
      <c r="Q204" s="20"/>
    </row>
    <row r="205" spans="1:17" ht="11.25" customHeight="1">
      <c r="A205" s="23"/>
      <c r="B205" s="84"/>
      <c r="C205" s="34"/>
      <c r="D205" s="38"/>
      <c r="E205" s="43"/>
      <c r="F205" s="33"/>
      <c r="G205" s="26"/>
      <c r="H205" s="26"/>
      <c r="I205" s="56"/>
      <c r="J205" s="52"/>
      <c r="K205" s="26"/>
      <c r="L205" s="57"/>
      <c r="M205" s="53"/>
      <c r="O205" s="20"/>
      <c r="P205" s="20"/>
      <c r="Q205" s="20"/>
    </row>
    <row r="206" spans="1:17" ht="11.25" customHeight="1">
      <c r="A206" s="23"/>
      <c r="B206" s="84"/>
      <c r="C206" s="34"/>
      <c r="D206" s="38"/>
      <c r="E206" s="43"/>
      <c r="F206" s="33"/>
      <c r="G206" s="26"/>
      <c r="H206" s="26"/>
      <c r="I206" s="56"/>
      <c r="J206" s="52"/>
      <c r="K206" s="26"/>
      <c r="L206" s="57"/>
      <c r="M206" s="53"/>
      <c r="O206" s="20"/>
      <c r="P206" s="20"/>
      <c r="Q206" s="20"/>
    </row>
    <row r="207" spans="1:17" ht="11.25" customHeight="1">
      <c r="A207" s="23"/>
      <c r="B207" s="84"/>
      <c r="C207" s="34"/>
      <c r="D207" s="38"/>
      <c r="E207" s="43"/>
      <c r="F207" s="33"/>
      <c r="G207" s="26"/>
      <c r="H207" s="26"/>
      <c r="I207" s="56"/>
      <c r="J207" s="52"/>
      <c r="K207" s="26"/>
      <c r="L207" s="57"/>
      <c r="M207" s="53"/>
      <c r="O207" s="20"/>
      <c r="P207" s="20"/>
      <c r="Q207" s="20"/>
    </row>
    <row r="208" spans="1:17" ht="11.25" customHeight="1">
      <c r="A208" s="23"/>
      <c r="B208" s="84"/>
      <c r="C208" s="34"/>
      <c r="D208" s="38"/>
      <c r="E208" s="43"/>
      <c r="F208" s="33"/>
      <c r="G208" s="26"/>
      <c r="H208" s="26"/>
      <c r="I208" s="56"/>
      <c r="J208" s="52"/>
      <c r="K208" s="26"/>
      <c r="L208" s="57"/>
      <c r="M208" s="53"/>
      <c r="O208" s="20"/>
      <c r="P208" s="20"/>
      <c r="Q208" s="20"/>
    </row>
    <row r="209" spans="1:17" ht="11.25" customHeight="1">
      <c r="A209" s="23"/>
      <c r="B209" s="84"/>
      <c r="C209" s="34"/>
      <c r="D209" s="38"/>
      <c r="E209" s="23"/>
      <c r="F209" s="84"/>
      <c r="G209" s="34"/>
      <c r="H209" s="38"/>
      <c r="I209" s="43"/>
      <c r="J209" s="33"/>
      <c r="K209" s="26"/>
      <c r="L209" s="57"/>
      <c r="M209" s="53"/>
      <c r="O209" s="20"/>
      <c r="P209" s="20"/>
      <c r="Q209" s="20"/>
    </row>
    <row r="210" spans="1:17" ht="11.25" customHeight="1">
      <c r="A210" s="23"/>
      <c r="B210" s="47"/>
      <c r="C210" s="47"/>
      <c r="D210" s="47"/>
      <c r="E210" s="62"/>
      <c r="F210" s="48"/>
      <c r="G210" s="50"/>
      <c r="H210" s="49"/>
      <c r="I210" s="60"/>
      <c r="L210" s="57"/>
      <c r="M210" s="53"/>
      <c r="O210" s="20"/>
      <c r="P210" s="20"/>
      <c r="Q210" s="20"/>
    </row>
    <row r="211" spans="1:17" ht="11.25" customHeight="1">
      <c r="A211" s="23"/>
      <c r="B211" s="47"/>
      <c r="C211" s="47"/>
      <c r="D211" s="47"/>
      <c r="E211" s="62"/>
      <c r="F211" s="48"/>
      <c r="G211" s="50"/>
      <c r="H211" s="49"/>
      <c r="I211" s="60"/>
      <c r="L211" s="57"/>
      <c r="M211" s="53"/>
      <c r="O211" s="20"/>
      <c r="P211" s="20"/>
      <c r="Q211" s="20"/>
    </row>
    <row r="212" spans="1:17" ht="11.25" customHeight="1">
      <c r="A212" s="23"/>
      <c r="B212" s="47"/>
      <c r="C212" s="47"/>
      <c r="D212" s="47"/>
      <c r="E212" s="62"/>
      <c r="F212" s="48"/>
      <c r="G212" s="50"/>
      <c r="H212" s="49"/>
      <c r="I212" s="60"/>
      <c r="L212" s="57"/>
      <c r="M212" s="53"/>
      <c r="O212" s="20"/>
      <c r="P212" s="20"/>
      <c r="Q212" s="20"/>
    </row>
    <row r="213" spans="1:17" ht="11.25" customHeight="1">
      <c r="A213" s="23"/>
      <c r="B213" s="47"/>
      <c r="C213" s="47"/>
      <c r="D213" s="47"/>
      <c r="E213" s="62"/>
      <c r="F213" s="48"/>
      <c r="G213" s="50"/>
      <c r="H213" s="49"/>
      <c r="I213" s="60"/>
      <c r="L213" s="57"/>
      <c r="M213" s="53"/>
      <c r="O213" s="20"/>
      <c r="P213" s="20"/>
      <c r="Q213" s="20"/>
    </row>
    <row r="214" spans="1:17" ht="11.25" customHeight="1">
      <c r="A214" s="23"/>
      <c r="B214" s="47"/>
      <c r="C214" s="47"/>
      <c r="D214" s="47"/>
      <c r="E214" s="62"/>
      <c r="F214" s="48"/>
      <c r="G214" s="50"/>
      <c r="H214" s="49"/>
      <c r="I214" s="60"/>
      <c r="L214" s="57"/>
      <c r="M214" s="53"/>
      <c r="O214" s="20"/>
      <c r="P214" s="20"/>
      <c r="Q214" s="20"/>
    </row>
    <row r="215" spans="1:17" ht="11.25" customHeight="1">
      <c r="A215" s="23"/>
      <c r="B215" s="47"/>
      <c r="C215" s="47"/>
      <c r="D215" s="47"/>
      <c r="E215" s="62"/>
      <c r="F215" s="48"/>
      <c r="G215" s="50"/>
      <c r="H215" s="49"/>
      <c r="I215" s="60"/>
      <c r="L215" s="57"/>
      <c r="M215" s="53"/>
      <c r="O215" s="20"/>
      <c r="P215" s="20"/>
      <c r="Q215" s="20"/>
    </row>
    <row r="216" spans="1:17" ht="11.25" customHeight="1">
      <c r="A216" s="23"/>
      <c r="B216" s="47"/>
      <c r="C216" s="47"/>
      <c r="D216" s="47"/>
      <c r="E216" s="62"/>
      <c r="F216" s="48"/>
      <c r="G216" s="50"/>
      <c r="H216" s="49"/>
      <c r="I216" s="60"/>
      <c r="L216" s="57"/>
      <c r="M216" s="53"/>
      <c r="O216" s="20"/>
      <c r="P216" s="20"/>
      <c r="Q216" s="20"/>
    </row>
    <row r="217" spans="1:17" ht="11.25" customHeight="1">
      <c r="A217" s="23"/>
      <c r="B217" s="47"/>
      <c r="C217" s="47"/>
      <c r="D217" s="47"/>
      <c r="E217" s="62"/>
      <c r="F217" s="48"/>
      <c r="G217" s="50"/>
      <c r="H217" s="49"/>
      <c r="I217" s="60"/>
      <c r="L217" s="57"/>
      <c r="M217" s="53"/>
      <c r="O217" s="20"/>
      <c r="P217" s="20"/>
      <c r="Q217" s="20"/>
    </row>
    <row r="218" spans="1:17" ht="11.25" customHeight="1">
      <c r="A218" s="23"/>
      <c r="B218" s="47"/>
      <c r="C218" s="47"/>
      <c r="D218" s="47"/>
      <c r="E218" s="62"/>
      <c r="F218" s="48"/>
      <c r="G218" s="50"/>
      <c r="H218" s="49"/>
      <c r="I218" s="60"/>
      <c r="L218" s="57"/>
      <c r="M218" s="53"/>
      <c r="O218" s="20"/>
      <c r="P218" s="20"/>
      <c r="Q218" s="20"/>
    </row>
    <row r="219" spans="1:17" ht="11.25" customHeight="1">
      <c r="A219" s="23"/>
      <c r="B219" s="47"/>
      <c r="C219" s="47"/>
      <c r="D219" s="47"/>
      <c r="E219" s="62"/>
      <c r="F219" s="48"/>
      <c r="G219" s="50"/>
      <c r="H219" s="49"/>
      <c r="I219" s="60"/>
      <c r="L219" s="57"/>
      <c r="M219" s="53"/>
      <c r="O219" s="20"/>
      <c r="P219" s="20"/>
      <c r="Q219" s="20"/>
    </row>
    <row r="220" spans="1:17" ht="11.25" customHeight="1">
      <c r="A220" s="23"/>
      <c r="B220" s="47"/>
      <c r="C220" s="47"/>
      <c r="D220" s="47"/>
      <c r="E220" s="62"/>
      <c r="F220" s="48"/>
      <c r="G220" s="50"/>
      <c r="H220" s="49"/>
      <c r="I220" s="60"/>
      <c r="L220" s="57"/>
      <c r="M220" s="53"/>
      <c r="O220" s="20"/>
      <c r="P220" s="20"/>
      <c r="Q220" s="20"/>
    </row>
    <row r="221" spans="1:17" ht="11.25" customHeight="1">
      <c r="A221" s="23"/>
      <c r="B221" s="47"/>
      <c r="C221" s="47"/>
      <c r="E221" s="84"/>
      <c r="G221" s="38"/>
      <c r="H221" s="43"/>
      <c r="I221" s="33"/>
      <c r="J221" s="26"/>
      <c r="K221" s="26"/>
      <c r="L221" s="56"/>
      <c r="M221" s="52"/>
      <c r="N221" s="26"/>
      <c r="O221" s="20"/>
      <c r="P221" s="20"/>
      <c r="Q221" s="20"/>
    </row>
    <row r="222" spans="1:17" ht="11.25" customHeight="1">
      <c r="A222" s="23"/>
      <c r="B222" s="47"/>
      <c r="C222" s="47"/>
      <c r="E222" s="84"/>
      <c r="G222" s="38"/>
      <c r="H222" s="43"/>
      <c r="I222" s="33"/>
      <c r="J222" s="26"/>
      <c r="K222" s="26"/>
      <c r="L222" s="56"/>
      <c r="M222" s="52"/>
      <c r="N222" s="26"/>
      <c r="O222" s="20"/>
      <c r="P222" s="20"/>
      <c r="Q222" s="20"/>
    </row>
    <row r="223" spans="1:17" ht="11.25" customHeight="1">
      <c r="A223" s="23"/>
      <c r="B223" s="47"/>
      <c r="C223" s="47"/>
      <c r="E223" s="84"/>
      <c r="G223" s="38"/>
      <c r="H223" s="43"/>
      <c r="I223" s="33"/>
      <c r="J223" s="26"/>
      <c r="K223" s="26"/>
      <c r="L223" s="56"/>
      <c r="M223" s="52"/>
      <c r="N223" s="26"/>
      <c r="O223" s="20"/>
      <c r="P223" s="20"/>
      <c r="Q223" s="20"/>
    </row>
    <row r="224" spans="1:17" ht="11.25" customHeight="1">
      <c r="A224" s="23"/>
      <c r="B224" s="47"/>
      <c r="C224" s="47"/>
      <c r="E224" s="84"/>
      <c r="G224" s="38"/>
      <c r="H224" s="43"/>
      <c r="I224" s="33"/>
      <c r="J224" s="26"/>
      <c r="K224" s="26"/>
      <c r="L224" s="56"/>
      <c r="M224" s="52"/>
      <c r="N224" s="26"/>
      <c r="O224" s="20"/>
      <c r="P224" s="20"/>
      <c r="Q224" s="20"/>
    </row>
    <row r="225" spans="1:17" ht="11.25" customHeight="1">
      <c r="A225" s="23"/>
      <c r="B225" s="47"/>
      <c r="C225" s="47"/>
      <c r="E225" s="84"/>
      <c r="G225" s="38"/>
      <c r="H225" s="43"/>
      <c r="I225" s="33"/>
      <c r="J225" s="26"/>
      <c r="K225" s="26"/>
      <c r="L225" s="56"/>
      <c r="M225" s="52"/>
      <c r="N225" s="26"/>
      <c r="O225" s="20"/>
      <c r="P225" s="20"/>
      <c r="Q225" s="20"/>
    </row>
    <row r="226" spans="1:17" ht="11.25" customHeight="1">
      <c r="A226" s="23"/>
      <c r="B226" s="47"/>
      <c r="C226" s="47"/>
      <c r="E226" s="84"/>
      <c r="G226" s="38"/>
      <c r="H226" s="43"/>
      <c r="I226" s="33"/>
      <c r="J226" s="26"/>
      <c r="K226" s="26"/>
      <c r="L226" s="56"/>
      <c r="M226" s="52"/>
      <c r="N226" s="26"/>
      <c r="O226" s="20"/>
      <c r="P226" s="20"/>
      <c r="Q226" s="20"/>
    </row>
    <row r="227" spans="1:17" ht="11.25" customHeight="1">
      <c r="A227" s="23"/>
      <c r="B227" s="84"/>
      <c r="C227" s="34"/>
      <c r="D227" s="38"/>
      <c r="E227" s="43"/>
      <c r="F227" s="33"/>
      <c r="G227" s="26"/>
      <c r="H227" s="26"/>
      <c r="I227" s="56"/>
      <c r="J227" s="52"/>
      <c r="K227" s="26"/>
      <c r="L227" s="56"/>
      <c r="M227" s="52"/>
      <c r="N227" s="26"/>
      <c r="O227" s="20"/>
      <c r="P227" s="20"/>
      <c r="Q227" s="20"/>
    </row>
    <row r="228" spans="1:17" ht="11.25" customHeight="1">
      <c r="A228" s="23"/>
      <c r="B228" s="84"/>
      <c r="C228" s="34"/>
      <c r="D228" s="38"/>
      <c r="E228" s="43"/>
      <c r="F228" s="33"/>
      <c r="G228" s="26"/>
      <c r="H228" s="26"/>
      <c r="I228" s="56"/>
      <c r="J228" s="52"/>
      <c r="K228" s="26"/>
      <c r="L228" s="56"/>
      <c r="M228" s="52"/>
      <c r="N228" s="26"/>
      <c r="O228" s="20"/>
      <c r="P228" s="20"/>
      <c r="Q228" s="20"/>
    </row>
    <row r="229" spans="1:17" ht="11.25" customHeight="1">
      <c r="A229" s="23"/>
      <c r="B229" s="84"/>
      <c r="C229" s="34"/>
      <c r="D229" s="38"/>
      <c r="E229" s="43"/>
      <c r="F229" s="33"/>
      <c r="G229" s="26"/>
      <c r="H229" s="26"/>
      <c r="I229" s="56"/>
      <c r="J229" s="52"/>
      <c r="K229" s="26"/>
      <c r="L229" s="56"/>
      <c r="M229" s="52"/>
      <c r="N229" s="26"/>
      <c r="O229" s="20"/>
      <c r="P229" s="20"/>
      <c r="Q229" s="20"/>
    </row>
    <row r="230" spans="1:17" ht="11.25" customHeight="1">
      <c r="A230" s="23"/>
      <c r="B230" s="84"/>
      <c r="C230" s="34"/>
      <c r="D230" s="38"/>
      <c r="E230" s="43"/>
      <c r="F230" s="33"/>
      <c r="G230" s="26"/>
      <c r="H230" s="26"/>
      <c r="I230" s="56"/>
      <c r="J230" s="52"/>
      <c r="K230" s="26"/>
      <c r="L230" s="56"/>
      <c r="M230" s="52"/>
      <c r="N230" s="26"/>
      <c r="O230" s="20"/>
      <c r="P230" s="20"/>
      <c r="Q230" s="20"/>
    </row>
    <row r="231" spans="1:17" ht="11.25" customHeight="1">
      <c r="A231" s="23"/>
      <c r="B231" s="84"/>
      <c r="C231" s="34"/>
      <c r="D231" s="38"/>
      <c r="E231" s="43"/>
      <c r="F231" s="33"/>
      <c r="G231" s="26"/>
      <c r="H231" s="26"/>
      <c r="I231" s="56"/>
      <c r="J231" s="52"/>
      <c r="K231" s="26"/>
      <c r="L231" s="56"/>
      <c r="M231" s="52"/>
      <c r="N231" s="26"/>
      <c r="O231" s="20"/>
      <c r="P231" s="20"/>
      <c r="Q231" s="20"/>
    </row>
    <row r="232" spans="1:17" ht="11.25" customHeight="1">
      <c r="A232" s="23"/>
      <c r="B232" s="84"/>
      <c r="C232" s="34"/>
      <c r="D232" s="38"/>
      <c r="E232" s="43"/>
      <c r="F232" s="33"/>
      <c r="G232" s="26"/>
      <c r="H232" s="26"/>
      <c r="I232" s="56"/>
      <c r="J232" s="52"/>
      <c r="K232" s="26"/>
      <c r="O232" s="20"/>
      <c r="P232" s="20"/>
      <c r="Q232" s="20"/>
    </row>
    <row r="233" spans="1:17" ht="11.25" customHeight="1">
      <c r="A233" s="23"/>
      <c r="B233" s="84"/>
      <c r="C233" s="34"/>
      <c r="D233" s="38"/>
      <c r="E233" s="43"/>
      <c r="F233" s="33"/>
      <c r="G233" s="26"/>
      <c r="H233" s="26"/>
      <c r="I233" s="56"/>
      <c r="J233" s="52"/>
      <c r="K233" s="26"/>
      <c r="O233" s="20"/>
      <c r="P233" s="20"/>
      <c r="Q233" s="20"/>
    </row>
    <row r="234" spans="1:17" ht="11.25" customHeight="1">
      <c r="A234" s="23"/>
      <c r="B234" s="84"/>
      <c r="C234" s="34"/>
      <c r="D234" s="38"/>
      <c r="E234" s="43"/>
      <c r="F234" s="33"/>
      <c r="G234" s="26"/>
      <c r="H234" s="26"/>
      <c r="I234" s="56"/>
      <c r="J234" s="52"/>
      <c r="K234" s="26"/>
      <c r="L234" s="56"/>
      <c r="M234" s="52"/>
      <c r="N234" s="26"/>
      <c r="O234" s="20"/>
      <c r="P234" s="20"/>
      <c r="Q234" s="20"/>
    </row>
    <row r="235" spans="1:17" ht="11.25" customHeight="1">
      <c r="A235" s="23"/>
      <c r="B235" s="84"/>
      <c r="C235" s="34"/>
      <c r="D235" s="38"/>
      <c r="E235" s="43"/>
      <c r="F235" s="33"/>
      <c r="G235" s="26"/>
      <c r="H235" s="26"/>
      <c r="I235" s="56"/>
      <c r="J235" s="52"/>
      <c r="K235" s="26"/>
      <c r="L235" s="56"/>
      <c r="M235" s="52"/>
      <c r="N235" s="26"/>
      <c r="O235" s="20"/>
      <c r="P235" s="20"/>
      <c r="Q235" s="20"/>
    </row>
    <row r="236" spans="1:17" ht="11.25" customHeight="1">
      <c r="A236" s="23"/>
      <c r="B236" s="84"/>
      <c r="C236" s="34"/>
      <c r="D236" s="38"/>
      <c r="E236" s="43"/>
      <c r="F236" s="33"/>
      <c r="G236" s="26"/>
      <c r="H236" s="26"/>
      <c r="I236" s="56"/>
      <c r="J236" s="52"/>
      <c r="K236" s="26"/>
      <c r="L236" s="56"/>
      <c r="M236" s="52"/>
      <c r="N236" s="26"/>
      <c r="O236" s="20"/>
      <c r="P236" s="20"/>
      <c r="Q236" s="20"/>
    </row>
    <row r="237" spans="1:17" ht="11.25" customHeight="1">
      <c r="A237" s="23"/>
      <c r="B237" s="84"/>
      <c r="C237" s="34"/>
      <c r="D237" s="38"/>
      <c r="E237" s="43"/>
      <c r="F237" s="33"/>
      <c r="G237" s="26"/>
      <c r="H237" s="26"/>
      <c r="I237" s="56"/>
      <c r="J237" s="52"/>
      <c r="K237" s="26"/>
      <c r="L237" s="56"/>
      <c r="M237" s="52"/>
      <c r="N237" s="26"/>
      <c r="O237" s="20"/>
      <c r="P237" s="20"/>
      <c r="Q237" s="20"/>
    </row>
    <row r="238" spans="1:17" ht="11.25" customHeight="1">
      <c r="A238" s="23"/>
      <c r="B238" s="84"/>
      <c r="C238" s="34"/>
      <c r="D238" s="38"/>
      <c r="E238" s="43"/>
      <c r="F238" s="33"/>
      <c r="G238" s="26"/>
      <c r="H238" s="25"/>
      <c r="I238" s="58"/>
      <c r="J238" s="54"/>
      <c r="L238" s="43"/>
      <c r="M238" s="33"/>
      <c r="N238" s="26"/>
      <c r="O238" s="20"/>
      <c r="P238" s="20"/>
      <c r="Q238" s="20"/>
    </row>
    <row r="239" spans="1:17" ht="11.25" customHeight="1">
      <c r="A239" s="23"/>
      <c r="B239" s="82"/>
      <c r="C239" s="34"/>
      <c r="D239" s="40"/>
      <c r="E239" s="45"/>
      <c r="F239" s="33"/>
      <c r="G239" s="25"/>
      <c r="H239" s="25"/>
      <c r="I239" s="58"/>
      <c r="J239" s="54"/>
      <c r="L239" s="57"/>
      <c r="M239" s="53"/>
      <c r="O239" s="20"/>
      <c r="P239" s="20"/>
      <c r="Q239" s="20"/>
    </row>
    <row r="240" spans="1:17" ht="11.25" customHeight="1">
      <c r="A240" s="23"/>
      <c r="B240" s="84"/>
      <c r="C240" s="34"/>
      <c r="D240" s="38"/>
      <c r="E240" s="43"/>
      <c r="F240" s="33"/>
      <c r="G240" s="26"/>
      <c r="H240" s="26"/>
      <c r="I240" s="56"/>
      <c r="J240" s="52"/>
      <c r="K240" s="26"/>
      <c r="L240" s="57"/>
      <c r="M240" s="53"/>
      <c r="O240" s="20"/>
      <c r="P240" s="20"/>
      <c r="Q240" s="20"/>
    </row>
    <row r="241" spans="1:17" ht="11.25" customHeight="1">
      <c r="A241" s="23"/>
      <c r="B241" s="84"/>
      <c r="C241" s="34"/>
      <c r="D241" s="38"/>
      <c r="E241" s="43"/>
      <c r="F241" s="33"/>
      <c r="G241" s="26"/>
      <c r="H241" s="26"/>
      <c r="I241" s="56"/>
      <c r="J241" s="52"/>
      <c r="K241" s="26"/>
      <c r="L241" s="57"/>
      <c r="M241" s="53"/>
      <c r="O241" s="20"/>
      <c r="P241" s="20"/>
      <c r="Q241" s="20"/>
    </row>
    <row r="242" spans="1:17" ht="11.25" customHeight="1">
      <c r="A242" s="23"/>
      <c r="B242" s="84"/>
      <c r="C242" s="34"/>
      <c r="D242" s="38"/>
      <c r="E242" s="43"/>
      <c r="F242" s="33"/>
      <c r="G242" s="26"/>
      <c r="H242" s="26"/>
      <c r="I242" s="56"/>
      <c r="J242" s="52"/>
      <c r="K242" s="26"/>
      <c r="L242" s="57"/>
      <c r="M242" s="53"/>
      <c r="O242" s="20"/>
      <c r="P242" s="20"/>
      <c r="Q242" s="20"/>
    </row>
    <row r="243" spans="1:17" ht="11.25" customHeight="1">
      <c r="A243" s="23"/>
      <c r="B243" s="84"/>
      <c r="C243" s="34"/>
      <c r="D243" s="38"/>
      <c r="E243" s="43"/>
      <c r="F243" s="33"/>
      <c r="G243" s="26"/>
      <c r="H243" s="26"/>
      <c r="I243" s="56"/>
      <c r="J243" s="52"/>
      <c r="K243" s="26"/>
      <c r="L243" s="57"/>
      <c r="M243" s="53"/>
      <c r="O243" s="20"/>
      <c r="P243" s="20"/>
      <c r="Q243" s="20"/>
    </row>
    <row r="244" spans="1:17" ht="11.25" customHeight="1">
      <c r="A244" s="23"/>
      <c r="B244" s="84"/>
      <c r="C244" s="34"/>
      <c r="D244" s="38"/>
      <c r="E244" s="23"/>
      <c r="F244" s="84"/>
      <c r="G244" s="34"/>
      <c r="H244" s="38"/>
      <c r="I244" s="43"/>
      <c r="J244" s="33"/>
      <c r="K244" s="26"/>
      <c r="L244" s="57"/>
      <c r="M244" s="53"/>
      <c r="O244" s="20"/>
      <c r="P244" s="20"/>
      <c r="Q244" s="20"/>
    </row>
    <row r="245" spans="1:17" ht="11.25" customHeight="1">
      <c r="A245" s="23"/>
      <c r="B245" s="47"/>
      <c r="C245" s="47"/>
      <c r="D245" s="47"/>
      <c r="E245" s="62"/>
      <c r="F245" s="48"/>
      <c r="G245" s="50"/>
      <c r="H245" s="49"/>
      <c r="I245" s="60"/>
      <c r="L245" s="57"/>
      <c r="M245" s="53"/>
      <c r="O245" s="20"/>
      <c r="P245" s="20"/>
      <c r="Q245" s="20"/>
    </row>
    <row r="246" spans="1:17" ht="11.25" customHeight="1">
      <c r="A246" s="23"/>
      <c r="B246" s="47"/>
      <c r="C246" s="47"/>
      <c r="D246" s="47"/>
      <c r="E246" s="62"/>
      <c r="F246" s="48"/>
      <c r="G246" s="50"/>
      <c r="H246" s="49"/>
      <c r="I246" s="60"/>
      <c r="L246" s="57"/>
      <c r="M246" s="53"/>
      <c r="O246" s="20"/>
      <c r="P246" s="20"/>
      <c r="Q246" s="20"/>
    </row>
    <row r="247" spans="1:17" ht="11.25" customHeight="1">
      <c r="A247" s="23"/>
      <c r="B247" s="84"/>
      <c r="C247" s="34"/>
      <c r="D247" s="38"/>
      <c r="E247" s="43"/>
      <c r="F247" s="33"/>
      <c r="G247" s="26"/>
      <c r="H247" s="26"/>
      <c r="I247" s="56"/>
      <c r="J247" s="52"/>
      <c r="K247" s="26"/>
      <c r="L247" s="57"/>
      <c r="M247" s="53"/>
      <c r="O247" s="20"/>
      <c r="P247" s="20"/>
      <c r="Q247" s="20"/>
    </row>
    <row r="248" spans="1:17" ht="11.25" customHeight="1">
      <c r="A248" s="23"/>
      <c r="B248" s="84"/>
      <c r="C248" s="34"/>
      <c r="D248" s="38"/>
      <c r="E248" s="43"/>
      <c r="F248" s="33"/>
      <c r="G248" s="26"/>
      <c r="H248" s="26"/>
      <c r="I248" s="56"/>
      <c r="J248" s="52"/>
      <c r="K248" s="26"/>
      <c r="L248" s="57"/>
      <c r="M248" s="53"/>
      <c r="O248" s="20"/>
      <c r="P248" s="20"/>
      <c r="Q248" s="20"/>
    </row>
    <row r="249" spans="1:17" ht="11.25" customHeight="1">
      <c r="A249" s="23"/>
      <c r="B249" s="84"/>
      <c r="C249" s="34"/>
      <c r="D249" s="38"/>
      <c r="E249" s="43"/>
      <c r="F249" s="33"/>
      <c r="G249" s="26"/>
      <c r="H249" s="26"/>
      <c r="I249" s="56"/>
      <c r="J249" s="52"/>
      <c r="K249" s="26"/>
      <c r="L249" s="57"/>
      <c r="M249" s="53"/>
      <c r="O249" s="20"/>
      <c r="P249" s="20"/>
      <c r="Q249" s="20"/>
    </row>
    <row r="250" spans="1:17" ht="11.25" customHeight="1">
      <c r="A250" s="23"/>
      <c r="B250" s="84"/>
      <c r="C250" s="34"/>
      <c r="D250" s="38"/>
      <c r="E250" s="43"/>
      <c r="F250" s="33"/>
      <c r="G250" s="26"/>
      <c r="H250" s="26"/>
      <c r="I250" s="56"/>
      <c r="J250" s="52"/>
      <c r="K250" s="26"/>
      <c r="L250" s="57"/>
      <c r="M250" s="53"/>
      <c r="O250" s="20"/>
      <c r="P250" s="20"/>
      <c r="Q250" s="20"/>
    </row>
    <row r="251" spans="1:17" ht="11.25" customHeight="1">
      <c r="A251" s="23"/>
      <c r="B251" s="84"/>
      <c r="C251" s="34"/>
      <c r="D251" s="38"/>
      <c r="E251" s="43"/>
      <c r="F251" s="33"/>
      <c r="G251" s="26"/>
      <c r="H251" s="26"/>
      <c r="I251" s="56"/>
      <c r="J251" s="52"/>
      <c r="K251" s="26"/>
      <c r="L251" s="57"/>
      <c r="M251" s="53"/>
      <c r="O251" s="20"/>
      <c r="P251" s="20"/>
      <c r="Q251" s="20"/>
    </row>
    <row r="252" spans="1:17" ht="11.25" customHeight="1">
      <c r="A252" s="23"/>
      <c r="B252" s="84"/>
      <c r="C252" s="34"/>
      <c r="D252" s="38"/>
      <c r="E252" s="43"/>
      <c r="F252" s="33"/>
      <c r="G252" s="26"/>
      <c r="H252" s="26"/>
      <c r="I252" s="56"/>
      <c r="J252" s="52"/>
      <c r="K252" s="26"/>
      <c r="L252" s="57"/>
      <c r="M252" s="53"/>
      <c r="O252" s="20"/>
      <c r="P252" s="20"/>
      <c r="Q252" s="20"/>
    </row>
    <row r="253" spans="1:17" ht="11.25" customHeight="1">
      <c r="A253" s="23"/>
      <c r="B253" s="84"/>
      <c r="C253" s="34"/>
      <c r="D253" s="38"/>
      <c r="E253" s="43"/>
      <c r="F253" s="33"/>
      <c r="G253" s="26"/>
      <c r="H253" s="26"/>
      <c r="I253" s="56"/>
      <c r="J253" s="52"/>
      <c r="K253" s="26"/>
      <c r="L253" s="57"/>
      <c r="M253" s="53"/>
      <c r="O253" s="20"/>
      <c r="P253" s="20"/>
      <c r="Q253" s="20"/>
    </row>
    <row r="254" spans="1:17" ht="11.25" customHeight="1">
      <c r="A254" s="23"/>
      <c r="B254" s="84"/>
      <c r="C254" s="34"/>
      <c r="D254" s="38"/>
      <c r="E254" s="43"/>
      <c r="F254" s="33"/>
      <c r="G254" s="26"/>
      <c r="H254" s="26"/>
      <c r="I254" s="56"/>
      <c r="J254" s="52"/>
      <c r="K254" s="26"/>
      <c r="L254" s="57"/>
      <c r="M254" s="53"/>
      <c r="O254" s="20"/>
      <c r="P254" s="20"/>
      <c r="Q254" s="20"/>
    </row>
    <row r="255" spans="1:17" ht="11.25" customHeight="1">
      <c r="A255" s="23"/>
      <c r="B255" s="84"/>
      <c r="C255" s="34"/>
      <c r="D255" s="38"/>
      <c r="E255" s="43"/>
      <c r="F255" s="33"/>
      <c r="G255" s="26"/>
      <c r="H255" s="26"/>
      <c r="I255" s="56"/>
      <c r="J255" s="52"/>
      <c r="K255" s="26"/>
      <c r="L255" s="57"/>
      <c r="M255" s="53"/>
      <c r="O255" s="20"/>
      <c r="P255" s="20"/>
      <c r="Q255" s="20"/>
    </row>
    <row r="256" spans="1:17" ht="11.25" customHeight="1">
      <c r="A256" s="23"/>
      <c r="B256" s="84"/>
      <c r="C256" s="34"/>
      <c r="D256" s="38"/>
      <c r="E256" s="43"/>
      <c r="F256" s="33"/>
      <c r="G256" s="26"/>
      <c r="H256" s="26"/>
      <c r="I256" s="56"/>
      <c r="J256" s="52"/>
      <c r="K256" s="26"/>
      <c r="L256" s="57"/>
      <c r="M256" s="53"/>
      <c r="O256" s="20"/>
      <c r="P256" s="20"/>
      <c r="Q256" s="20"/>
    </row>
    <row r="257" spans="1:17" ht="11.25" customHeight="1">
      <c r="A257" s="23"/>
      <c r="B257" s="84"/>
      <c r="C257" s="34"/>
      <c r="D257" s="38"/>
      <c r="E257" s="43"/>
      <c r="F257" s="33"/>
      <c r="G257" s="26"/>
      <c r="H257" s="26"/>
      <c r="I257" s="56"/>
      <c r="J257" s="52"/>
      <c r="K257" s="26"/>
      <c r="L257" s="57"/>
      <c r="M257" s="53"/>
      <c r="O257" s="20"/>
      <c r="P257" s="20"/>
      <c r="Q257" s="20"/>
    </row>
    <row r="258" spans="1:17" ht="11.25" customHeight="1">
      <c r="A258" s="23"/>
      <c r="B258" s="84"/>
      <c r="C258" s="34"/>
      <c r="D258" s="38"/>
      <c r="E258" s="43"/>
      <c r="F258" s="33"/>
      <c r="G258" s="26"/>
      <c r="H258" s="25"/>
      <c r="I258" s="58"/>
      <c r="J258" s="54"/>
    </row>
    <row r="259" spans="1:17" ht="11.25" customHeight="1">
      <c r="A259" s="23"/>
      <c r="B259" s="82"/>
      <c r="C259" s="34"/>
      <c r="D259" s="40"/>
      <c r="E259" s="45"/>
      <c r="F259" s="33"/>
      <c r="G259" s="25"/>
      <c r="H259" s="25"/>
      <c r="I259" s="58"/>
      <c r="J259" s="54"/>
    </row>
    <row r="260" spans="1:17" ht="11.25" customHeight="1">
      <c r="A260" s="23"/>
      <c r="B260" s="84"/>
      <c r="C260" s="34"/>
      <c r="D260" s="38"/>
      <c r="E260" s="43"/>
      <c r="F260" s="33"/>
      <c r="G260" s="26"/>
      <c r="H260" s="26"/>
      <c r="I260" s="56"/>
      <c r="J260" s="52"/>
      <c r="K260" s="26"/>
    </row>
    <row r="261" spans="1:17" ht="11.25" customHeight="1">
      <c r="A261" s="23"/>
      <c r="B261" s="84"/>
      <c r="C261" s="34"/>
      <c r="D261" s="38"/>
      <c r="E261" s="43"/>
      <c r="F261" s="33"/>
      <c r="G261" s="26"/>
      <c r="H261" s="26"/>
      <c r="I261" s="56"/>
      <c r="J261" s="52"/>
      <c r="K261" s="26"/>
    </row>
    <row r="262" spans="1:17" ht="11.25" customHeight="1">
      <c r="A262" s="23"/>
      <c r="B262" s="84"/>
      <c r="C262" s="34"/>
      <c r="D262" s="38"/>
      <c r="E262" s="43"/>
      <c r="F262" s="33"/>
      <c r="G262" s="26"/>
      <c r="H262" s="26"/>
      <c r="I262" s="56"/>
      <c r="J262" s="52"/>
      <c r="K262" s="26"/>
    </row>
    <row r="263" spans="1:17" ht="11.25" customHeight="1">
      <c r="A263" s="23"/>
      <c r="B263" s="84"/>
      <c r="C263" s="34"/>
      <c r="D263" s="38"/>
      <c r="E263" s="43"/>
      <c r="F263" s="33"/>
      <c r="G263" s="26"/>
      <c r="H263" s="26"/>
      <c r="I263" s="56"/>
      <c r="J263" s="52"/>
      <c r="K263" s="26"/>
    </row>
    <row r="264" spans="1:17" ht="11.25" customHeight="1">
      <c r="A264" s="23"/>
      <c r="B264" s="84"/>
      <c r="C264" s="34"/>
      <c r="D264" s="38"/>
      <c r="E264" s="23"/>
      <c r="F264" s="84"/>
      <c r="G264" s="34"/>
      <c r="H264" s="38"/>
      <c r="I264" s="43"/>
      <c r="J264" s="33"/>
      <c r="K264" s="26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1</v>
      </c>
      <c r="C2" s="14">
        <f>SUMIFS(data!$E:$E, data!$O:$O, 3, data!$P:$P, 1, data!$L:$L, 1)</f>
        <v>0</v>
      </c>
      <c r="D2" s="14">
        <f>SUMIFS(data!$E:$E, data!$O:$O, 1, data!$P:$P, 2, data!$L:$L, 1)</f>
        <v>1</v>
      </c>
      <c r="E2" s="14">
        <f>SUMIFS(data!$E:$E, data!$O:$O, 2, data!$P:$P, 2, data!$L:$L, 1)</f>
        <v>1</v>
      </c>
      <c r="F2" s="14">
        <f>SUMIFS(data!$E:$E, data!$O:$O, 3, data!$P:$P, 2, data!$L:$L, 1)</f>
        <v>1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3</v>
      </c>
      <c r="J2" s="14">
        <f>SUMIFS(data!$E:$E, data!$O:$O, 1, data!$P:$P, 4, data!$L:$L, 1)</f>
        <v>2</v>
      </c>
      <c r="K2" s="14">
        <f>SUMIFS(data!$E:$E, data!$O:$O, 2, data!$P:$P, 4, data!$L:$L, 1)</f>
        <v>2</v>
      </c>
      <c r="L2" s="14">
        <f>SUMIFS(data!$E:$E, data!$O:$O, 3, data!$P:$P, 4, data!$L:$L, 1)</f>
        <v>13</v>
      </c>
      <c r="M2" s="14">
        <f>SUMIFS(data!$E:$E, data!$O:$O, 1, data!$P:$P, 5, data!$L:$L, 1)</f>
        <v>2</v>
      </c>
      <c r="N2" s="14">
        <f>SUMIFS(data!$E:$E, data!$O:$O, 2, data!$P:$P, 5, data!$L:$L, 1)</f>
        <v>7</v>
      </c>
      <c r="O2" s="14">
        <f>SUMIFS(data!$E:$E, data!$O:$O, 3, data!$P:$P, 5, data!$L:$L, 1)</f>
        <v>7</v>
      </c>
      <c r="P2" s="14">
        <f>SUMIFS(data!$E:$E, data!$O:$O, 1, data!$P:$P, 6, data!$L:$L, 1)</f>
        <v>8</v>
      </c>
      <c r="Q2" s="14">
        <f>SUMIFS(data!$E:$E, data!$O:$O, 2, data!$P:$P, 6, data!$L:$L, 1)</f>
        <v>6</v>
      </c>
      <c r="R2" s="14">
        <f>SUMIFS(data!$E:$E, data!$O:$O, 3, data!$P:$P, 6, data!$L:$L, 1)</f>
        <v>3</v>
      </c>
      <c r="S2" s="14">
        <f>SUMIFS(data!$E:$E, data!$O:$O, 1, data!$P:$P, 7, data!$L:$L, 1)</f>
        <v>3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1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3</v>
      </c>
      <c r="AD2" s="14">
        <f>SUMIFS(data!$E:$E, data!$O:$O, 3, data!$P:$P, 10, data!$L:$L, 1)</f>
        <v>5</v>
      </c>
      <c r="AE2" s="14">
        <f>SUMIFS(data!$E:$E, data!$O:$O, 1, data!$P:$P, 11, data!$L:$L, 1)</f>
        <v>1</v>
      </c>
      <c r="AF2" s="14">
        <f>SUMIFS(data!$E:$E, data!$O:$O, 2, data!$P:$P, 11, data!$L:$L, 1)</f>
        <v>1</v>
      </c>
      <c r="AG2" s="14">
        <f>SUMIFS(data!$E:$E, data!$O:$O, 3, data!$P:$P, 11, data!$L:$L, 1)</f>
        <v>2</v>
      </c>
      <c r="AH2" s="14">
        <f>SUMIFS(data!$E:$E, data!$O:$O, 1, data!$P:$P, 12, data!$L:$L, 1)</f>
        <v>2</v>
      </c>
      <c r="AI2" s="14">
        <f>SUMIFS(data!$E:$E, data!$O:$O, 2, data!$P:$P, 12, data!$L:$L, 1)</f>
        <v>2</v>
      </c>
      <c r="AJ2" s="14">
        <f>SUMIFS(data!$E:$E, data!$O:$O, 3, data!$P:$P, 12, data!$L:$L, 1)</f>
        <v>1</v>
      </c>
      <c r="AL2" s="6" t="s">
        <v>123</v>
      </c>
      <c r="AM2" s="5">
        <f>SUM(AM3:AM70)</f>
        <v>80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2</v>
      </c>
    </row>
    <row r="4" spans="1:39">
      <c r="A4" s="3" t="s">
        <v>4</v>
      </c>
      <c r="B4" s="4"/>
      <c r="C4" s="5"/>
      <c r="D4" s="4"/>
      <c r="E4" s="4"/>
      <c r="F4" s="4"/>
      <c r="G4" s="94">
        <f>SUM(A2:AJ2)</f>
        <v>79</v>
      </c>
      <c r="H4" s="95"/>
      <c r="I4" s="95"/>
      <c r="J4" s="9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2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2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2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2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5</v>
      </c>
    </row>
    <row r="57" spans="38:39">
      <c r="AL57">
        <v>2003</v>
      </c>
      <c r="AM57">
        <f>SUMIFS(data!$E:$E, data!$Q:$Q, "2003", data!$L:$L, 1)</f>
        <v>4</v>
      </c>
    </row>
    <row r="58" spans="38:39">
      <c r="AL58">
        <v>2004</v>
      </c>
      <c r="AM58">
        <f>SUMIFS(data!$E:$E, data!$Q:$Q, "2004", data!$L:$L, 1)</f>
        <v>6</v>
      </c>
    </row>
    <row r="59" spans="38:39">
      <c r="AL59">
        <v>2005</v>
      </c>
      <c r="AM59">
        <f>SUMIFS(data!$E:$E, data!$Q:$Q, "2005", data!$L:$L, 1)</f>
        <v>3</v>
      </c>
    </row>
    <row r="60" spans="38:39">
      <c r="AL60">
        <v>2006</v>
      </c>
      <c r="AM60">
        <f>SUMIFS(data!$E:$E, data!$Q:$Q, "2006", data!$L:$L, 1)</f>
        <v>2</v>
      </c>
    </row>
    <row r="61" spans="38:39">
      <c r="AL61">
        <v>2007</v>
      </c>
      <c r="AM61">
        <f>SUMIFS(data!$E:$E, data!$Q:$Q, "2007", data!$L:$L, 1)</f>
        <v>6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14</v>
      </c>
    </row>
    <row r="64" spans="38:39">
      <c r="AL64">
        <v>2010</v>
      </c>
      <c r="AM64">
        <f>SUMIFS(data!$E:$E, data!$Q:$Q, "2010", data!$L:$L, 1)</f>
        <v>6</v>
      </c>
    </row>
    <row r="65" spans="38:41">
      <c r="AL65">
        <v>2011</v>
      </c>
      <c r="AM65">
        <f>SUMIFS(data!$E:$E, data!$Q:$Q, "2011", data!$L:$L, 1)</f>
        <v>9</v>
      </c>
    </row>
    <row r="66" spans="38:41">
      <c r="AL66">
        <v>2012</v>
      </c>
      <c r="AM66">
        <f>SUMIFS(data!$E:$E, data!$Q:$Q, "2012", data!$L:$L, 1)</f>
        <v>1</v>
      </c>
    </row>
    <row r="67" spans="38:41">
      <c r="AO67" s="89" t="s">
        <v>255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6</v>
      </c>
    </row>
    <row r="3" spans="11:14">
      <c r="L3" s="2" t="s">
        <v>55</v>
      </c>
      <c r="M3" s="2" t="s">
        <v>66</v>
      </c>
      <c r="N3" s="2">
        <f>SUMIFS(data!E:E, data!B:B, "=arg", data!L:L, 1)</f>
        <v>9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6</v>
      </c>
    </row>
    <row r="8" spans="11:14">
      <c r="L8" s="2" t="s">
        <v>54</v>
      </c>
      <c r="M8" s="70" t="s">
        <v>209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4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4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15</v>
      </c>
    </row>
    <row r="20" spans="12:14">
      <c r="L20" s="2" t="s">
        <v>56</v>
      </c>
      <c r="M20" s="2" t="s">
        <v>78</v>
      </c>
      <c r="N20" s="2">
        <f>SUMIFS(data!E:E, data!B:B, "=ork", data!L:L, 1)</f>
        <v>5</v>
      </c>
    </row>
    <row r="21" spans="12:14">
      <c r="L21" s="2" t="s">
        <v>62</v>
      </c>
      <c r="M21" s="2" t="s">
        <v>79</v>
      </c>
      <c r="N21" s="2">
        <f>SUMIFS(data!E:E, data!B:B, "=oheb", data!L:L, 1)</f>
        <v>4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12</v>
      </c>
    </row>
    <row r="24" spans="12:14">
      <c r="L24" s="2" t="s">
        <v>59</v>
      </c>
      <c r="M24" s="2" t="s">
        <v>82</v>
      </c>
      <c r="N24" s="2">
        <f>SUMIFS(data!E:E, data!B:B, "=forth", data!L:L, 1)</f>
        <v>2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80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  <row r="34" spans="12:12">
      <c r="L34" s="89" t="s">
        <v>255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2023-03-23T08:04:44Z</dcterms:modified>
</cp:coreProperties>
</file>