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AM75" i="4"/>
  <c r="AM74" i="4"/>
  <c r="AM73" i="4"/>
  <c r="Q2" i="1"/>
  <c r="Q3" i="1"/>
  <c r="Q4" i="1"/>
  <c r="Q5" i="1"/>
  <c r="Q6" i="1"/>
  <c r="Q7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<sst xmlns="http://schemas.openxmlformats.org/spreadsheetml/2006/main" count="185" uniqueCount="144">
  <si>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</si>
  <si>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</si>
  <si>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</si>
  <si>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</si>
  <si>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</si>
  <si>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</si>
  <si>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</si>
  <si>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</si>
  <si>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</si>
  <si>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</si>
  <si>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</si>
  <si>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</si>
  <si>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</si>
  <si>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</si>
  <si>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</si>
  <si>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</si>
  <si>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</si>
  <si>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</si>
  <si>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</si>
  <si>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</si>
  <si>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</si>
  <si>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</si>
  <si>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</si>
  <si>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</si>
  <si>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</si>
  <si>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</si>
  <si>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</si>
  <si>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</si>
  <si>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</si>
  <si>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</si>
  <si>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</si>
  <si>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</si>
  <si>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</si>
  <si>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</si>
  <si>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</si>
  <si>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</si>
  <si>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</si>
  <si>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</si>
  <si>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</si>
  <si>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</si>
  <si>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</si>
  <si>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</si>
  <si>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</si>
  <si>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</si>
  <si>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</si>
  <si>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</si>
  <si>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</si>
  <si>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</si>
  <si>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</si>
  <si>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</si>
  <si>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</si>
  <si>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</si>
  <si>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</si>
  <si>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</si>
  <si>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</si>
  <si>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</si>
  <si>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</si>
  <si>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</si>
  <si>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</si>
  <si>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</si>
  <si>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</si>
  <si>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</si>
  <si>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</si>
  <si>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</si>
  <si>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</si>
  <si>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</si>
  <si>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</si>
  <si>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</si>
  <si>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</si>
  <si>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</si>
  <si>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</si>
  <si>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</si>
  <si>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</si>
  <si>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</si>
  <si>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</si>
  <si>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</si>
  <si>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</si>
  <si>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</si>
  <si>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</si>
  <si>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</si>
  <si>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</si>
  <si>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</si>
  <si>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</si>
  <si>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</si>
  <si>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</si>
  <si>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</si>
  <si>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</si>
  <si>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</si>
  <si>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</si>
  <si>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</si>
  <si>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</si>
  <si>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</si>
  <si>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</si>
  <si>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</si>
  <si>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</si>
  <si>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</si>
  <si>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</si>
  <si>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</si>
  <si>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</si>
  <si>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</si>
  <si>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</si>
  <si>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</si>
  <si>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</si>
  <si>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</si>
  <si>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</si>
  <si>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</si>
  <si>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</si>
  <si>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</si>
  <si>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</si>
  <si>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</si>
  <si>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</si>
  <si>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</si>
  <si>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</si>
  <si>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</si>
  <si>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</si>
  <si>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</si>
  <si>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</si>
  <si>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</si>
  <si>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</si>
  <si>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</si>
  <si>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</si>
  <si>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</si>
  <si>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</si>
  <si>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</si>
  <si>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</si>
  <si>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</si>
  <si>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</si>
  <si>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</si>
  <si>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</si>
  <si>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</si>
  <si>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</si>
  <si>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</si>
  <si>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</si>
  <si>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</si>
  <si>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Franz Josef Land Little Auk</t>
  </si>
  <si>
    <t>Lerwick</t>
  </si>
  <si>
    <t>Unst</t>
  </si>
  <si>
    <t>Rattray</t>
  </si>
  <si>
    <t>several</t>
  </si>
  <si>
    <t>Orphir</t>
  </si>
  <si>
    <t>Mainland</t>
  </si>
  <si>
    <r>
      <t xml:space="preserve">Franz Josef Land Little Auk </t>
    </r>
    <r>
      <rPr>
        <b/>
        <i/>
        <sz val="8"/>
        <rFont val="Arial"/>
      </rPr>
      <t>Alle alle polaris</t>
    </r>
  </si>
  <si>
    <r>
      <rPr>
        <i/>
        <sz val="8"/>
        <rFont val="Arial"/>
        <family val="2"/>
      </rPr>
      <t>Scott. Birds</t>
    </r>
    <r>
      <rPr>
        <sz val="8"/>
        <rFont val="Arial"/>
        <family val="2"/>
      </rPr>
      <t xml:space="preserve"> 38: 297-303</t>
    </r>
  </si>
  <si>
    <t>Rejected by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</si>
</sst>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9">
    <xf numFmtId="0" fontId="0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0" fontId="1" fillId="10" borderId="0" xfId="0" applyFont="1" applyFill="1"/>
    <xf numFmtId="15" fontId="1" fillId="10" borderId="0" xfId="0" applyNumberFormat="1" applyFont="1" applyFill="1"/>
    <xf numFmtId="165" fontId="1" fillId="0" borderId="0" xfId="0" applyNumberFormat="1" applyFont="1" applyFill="1"/>
    <xf numFmtId="165" fontId="1" fillId="1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1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1" fillId="0" borderId="0" xfId="0" quotePrefix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10" borderId="0" xfId="0" applyFont="1" applyFill="1" applyAlignment="1"/>
    <xf numFmtId="0" fontId="2" fillId="11" borderId="0" xfId="0" applyFont="1" applyFill="1" applyBorder="1"/>
    <xf numFmtId="0" fontId="0" fillId="0" borderId="0" xfId="0" applyFont="1"/>
    <xf numFmtId="0" fontId="0" fillId="0" borderId="0" xfId="0" quotePrefix="1" applyFont="1"/>
    <xf numFmtId="0" fontId="0" fillId="0" borderId="0" xfId="0" quotePrefix="1"/>
    <xf numFmtId="0" fontId="3" fillId="3" borderId="0" xfId="0" applyFont="1" applyFill="1" applyAlignment="1"/>
    <xf numFmtId="0" fontId="0" fillId="0" borderId="0" xfId="0" applyAlignment="1"/>
  </cellXfs>
  <cellStyles count="1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1.0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7129640"/>
        <c:axId val="2137282232"/>
      </c:barChart>
      <c:catAx>
        <c:axId val="2137129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72822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37282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712964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5473720"/>
        <c:axId val="2146101032"/>
      </c:barChart>
      <c:catAx>
        <c:axId val="2145473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610103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46101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473720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0.29867</cdr:x>
      <cdr:y>0.0258</cdr:y>
    </cdr:from>
    <cdr:to>
      <cdr:x>0.76026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39130" y="86584"/>
          <a:ext cx="2687837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Franz Josef Land Little Auk Alle alle polaris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7" totalsRowShown="0" headerRowDxfId="18" dataDxfId="17" headerRowCellStyle="Normal_data" dataCellStyle="Normal_data">
  <autoFilter ref="A1:Q7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8.83203125" style="22" customWidth="1"/>
    <col min="2" max="2" width="8.6640625" style="22" customWidth="1"/>
    <col min="3" max="3" width="14.1640625" style="23" customWidth="1"/>
    <col min="4" max="4" width="12.5" style="23" customWidth="1"/>
    <col min="5" max="5" width="7.6640625" style="66" customWidth="1"/>
    <col min="6" max="6" width="7" style="74" customWidth="1"/>
    <col min="7" max="7" width="8.6640625" style="36" customWidth="1"/>
    <col min="8" max="8" width="9.6640625" style="39" customWidth="1"/>
    <col min="9" max="9" width="7.5" style="56" customWidth="1"/>
    <col min="10" max="11" width="10.83203125" style="25" customWidth="1"/>
    <col min="12" max="12" width="10.33203125" style="53" customWidth="1"/>
    <col min="13" max="13" width="11.83203125" style="49" customWidth="1"/>
    <col min="14" max="14" width="15.6640625" style="25" customWidth="1"/>
    <col min="15" max="15" width="6.6640625" style="33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7" t="s">
        <v>124</v>
      </c>
      <c r="I1" s="54" t="s">
        <v>126</v>
      </c>
      <c r="J1" s="28" t="s">
        <v>127</v>
      </c>
      <c r="K1" s="28" t="s">
        <v>129</v>
      </c>
      <c r="L1" s="50" t="s">
        <v>132</v>
      </c>
      <c r="M1" s="46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6" t="s">
        <v>141</v>
      </c>
      <c r="B2" s="22" t="s">
        <v>81</v>
      </c>
      <c r="C2" s="22" t="s">
        <v>135</v>
      </c>
      <c r="D2" s="22" t="s">
        <v>140</v>
      </c>
      <c r="E2" s="66">
        <v>1</v>
      </c>
      <c r="F2" s="70"/>
      <c r="G2" s="36">
        <v>19729</v>
      </c>
      <c r="H2" s="36"/>
      <c r="I2" s="56">
        <v>1</v>
      </c>
      <c r="J2" s="36"/>
      <c r="L2" s="53">
        <v>1</v>
      </c>
      <c r="M2" s="25"/>
      <c r="N2" s="25" t="s">
        <v>142</v>
      </c>
      <c r="O2" s="20">
        <f t="shared" ref="O2:O7" si="0">IF(DAY(G2)&lt;=10,1,IF(DAY(G2)&gt;20,3,2))</f>
        <v>1</v>
      </c>
      <c r="P2" s="20">
        <f t="shared" ref="P2:P7" si="1">MONTH(G2)</f>
        <v>1</v>
      </c>
      <c r="Q2" s="20">
        <f t="shared" ref="Q2:Q7" si="2">YEAR(G2)</f>
        <v>1954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22" t="s">
        <v>134</v>
      </c>
      <c r="B3" s="22" t="s">
        <v>81</v>
      </c>
      <c r="C3" s="22" t="s">
        <v>135</v>
      </c>
      <c r="D3" s="22" t="s">
        <v>140</v>
      </c>
      <c r="E3" s="66">
        <v>1</v>
      </c>
      <c r="F3" s="70"/>
      <c r="G3" s="36">
        <v>20473</v>
      </c>
      <c r="H3" s="36"/>
      <c r="I3" s="56">
        <v>1</v>
      </c>
      <c r="J3" s="36"/>
      <c r="L3" s="53">
        <v>0</v>
      </c>
      <c r="M3" s="25" t="s">
        <v>143</v>
      </c>
      <c r="N3" s="25" t="s">
        <v>142</v>
      </c>
      <c r="O3" s="20">
        <f t="shared" si="0"/>
        <v>2</v>
      </c>
      <c r="P3" s="20">
        <f t="shared" si="1"/>
        <v>1</v>
      </c>
      <c r="Q3" s="20">
        <f t="shared" si="2"/>
        <v>1956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2" t="s">
        <v>134</v>
      </c>
      <c r="B4" s="22" t="s">
        <v>81</v>
      </c>
      <c r="C4" s="22" t="s">
        <v>136</v>
      </c>
      <c r="D4" s="22"/>
      <c r="E4" s="66">
        <v>1</v>
      </c>
      <c r="F4" s="70"/>
      <c r="G4" s="36">
        <v>24456</v>
      </c>
      <c r="H4" s="36"/>
      <c r="I4" s="56">
        <v>1</v>
      </c>
      <c r="J4" s="36"/>
      <c r="L4" s="53">
        <v>0</v>
      </c>
      <c r="M4" s="25"/>
      <c r="N4" s="25" t="s">
        <v>142</v>
      </c>
      <c r="O4" s="20">
        <f t="shared" si="0"/>
        <v>2</v>
      </c>
      <c r="P4" s="20">
        <f t="shared" si="1"/>
        <v>12</v>
      </c>
      <c r="Q4" s="20">
        <f t="shared" si="2"/>
        <v>1966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2" t="s">
        <v>134</v>
      </c>
      <c r="B5" s="22" t="s">
        <v>77</v>
      </c>
      <c r="C5" s="22" t="s">
        <v>137</v>
      </c>
      <c r="D5" s="22"/>
      <c r="E5" s="66">
        <v>1</v>
      </c>
      <c r="F5" s="70"/>
      <c r="G5" s="36">
        <v>32992</v>
      </c>
      <c r="H5" s="36"/>
      <c r="I5" s="56">
        <v>1</v>
      </c>
      <c r="J5" s="36"/>
      <c r="L5" s="53">
        <v>1</v>
      </c>
      <c r="M5" s="25"/>
      <c r="N5" s="25" t="s">
        <v>142</v>
      </c>
      <c r="O5" s="20">
        <f t="shared" si="0"/>
        <v>3</v>
      </c>
      <c r="P5" s="20">
        <f t="shared" si="1"/>
        <v>4</v>
      </c>
      <c r="Q5" s="20">
        <f t="shared" si="2"/>
        <v>1990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>
        <f t="shared" si="16"/>
        <v>1</v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2" t="s">
        <v>134</v>
      </c>
      <c r="B6" s="22" t="s">
        <v>78</v>
      </c>
      <c r="C6" s="22" t="s">
        <v>56</v>
      </c>
      <c r="D6" s="22"/>
      <c r="E6" s="66">
        <v>1</v>
      </c>
      <c r="F6" s="71" t="s">
        <v>138</v>
      </c>
      <c r="G6" s="36">
        <v>33253</v>
      </c>
      <c r="H6" s="36"/>
      <c r="I6" s="56">
        <v>1</v>
      </c>
      <c r="J6" s="36"/>
      <c r="L6" s="53">
        <v>0</v>
      </c>
      <c r="M6" s="25" t="s">
        <v>143</v>
      </c>
      <c r="N6" s="25" t="s">
        <v>142</v>
      </c>
      <c r="O6" s="20">
        <f t="shared" si="0"/>
        <v>2</v>
      </c>
      <c r="P6" s="20">
        <f t="shared" si="1"/>
        <v>1</v>
      </c>
      <c r="Q6" s="20">
        <f t="shared" si="2"/>
        <v>1991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>
        <f t="shared" si="17"/>
        <v>1</v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2" t="s">
        <v>134</v>
      </c>
      <c r="B7" s="22" t="s">
        <v>78</v>
      </c>
      <c r="C7" s="22" t="s">
        <v>139</v>
      </c>
      <c r="D7" s="22" t="s">
        <v>140</v>
      </c>
      <c r="E7" s="66">
        <v>1</v>
      </c>
      <c r="F7" s="70"/>
      <c r="G7" s="36">
        <v>35779</v>
      </c>
      <c r="H7" s="36"/>
      <c r="I7" s="56">
        <v>0</v>
      </c>
      <c r="J7" s="36"/>
      <c r="L7" s="53">
        <v>0</v>
      </c>
      <c r="M7" s="25" t="s">
        <v>143</v>
      </c>
      <c r="N7" s="25" t="s">
        <v>142</v>
      </c>
      <c r="O7" s="20">
        <f t="shared" si="0"/>
        <v>2</v>
      </c>
      <c r="P7" s="20">
        <f t="shared" si="1"/>
        <v>12</v>
      </c>
      <c r="Q7" s="20">
        <f t="shared" si="2"/>
        <v>1997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>
        <f t="shared" si="23"/>
        <v>1</v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/>
      <c r="B8" s="21"/>
      <c r="C8" s="21"/>
      <c r="D8" s="21"/>
      <c r="E8" s="20"/>
      <c r="F8" s="72"/>
      <c r="G8" s="35"/>
      <c r="H8" s="35"/>
      <c r="I8" s="55"/>
      <c r="J8" s="35"/>
      <c r="K8" s="57"/>
      <c r="L8" s="55"/>
      <c r="M8" s="48"/>
      <c r="N8" s="57"/>
      <c r="O8" s="20"/>
      <c r="P8" s="20"/>
      <c r="Q8" s="2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/>
      <c r="B9" s="21"/>
      <c r="C9" s="21"/>
      <c r="D9" s="21"/>
      <c r="E9" s="20"/>
      <c r="F9" s="72"/>
      <c r="G9" s="35"/>
      <c r="H9" s="35"/>
      <c r="I9" s="55"/>
      <c r="J9" s="35"/>
      <c r="K9" s="57"/>
      <c r="L9" s="55"/>
      <c r="M9" s="48"/>
      <c r="N9" s="57"/>
      <c r="O9" s="20"/>
      <c r="P9" s="20"/>
      <c r="Q9" s="2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/>
      <c r="B10" s="21"/>
      <c r="C10" s="21"/>
      <c r="D10" s="21"/>
      <c r="E10" s="20"/>
      <c r="F10" s="72"/>
      <c r="G10" s="35"/>
      <c r="H10" s="35"/>
      <c r="I10" s="55"/>
      <c r="J10" s="35"/>
      <c r="K10" s="57"/>
      <c r="L10" s="55"/>
      <c r="M10" s="48"/>
      <c r="N10" s="57"/>
      <c r="O10" s="20"/>
      <c r="P10" s="20"/>
      <c r="Q10" s="2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/>
      <c r="B11" s="21"/>
      <c r="C11" s="21"/>
      <c r="D11" s="21"/>
      <c r="E11" s="20"/>
      <c r="F11" s="72"/>
      <c r="G11" s="35"/>
      <c r="H11" s="35"/>
      <c r="I11" s="55"/>
      <c r="J11" s="35"/>
      <c r="K11" s="57"/>
      <c r="L11" s="55"/>
      <c r="M11" s="48"/>
      <c r="N11" s="57"/>
      <c r="O11" s="20"/>
      <c r="P11" s="20"/>
      <c r="Q11" s="2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/>
      <c r="B12" s="21"/>
      <c r="C12" s="21"/>
      <c r="D12" s="21"/>
      <c r="E12" s="20"/>
      <c r="F12" s="72"/>
      <c r="G12" s="35"/>
      <c r="H12" s="35"/>
      <c r="I12" s="55"/>
      <c r="J12" s="35"/>
      <c r="K12" s="57"/>
      <c r="L12" s="55"/>
      <c r="M12" s="48"/>
      <c r="N12" s="57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72"/>
      <c r="G13" s="35"/>
      <c r="H13" s="35"/>
      <c r="I13" s="55"/>
      <c r="J13" s="35"/>
      <c r="K13" s="57"/>
      <c r="L13" s="55"/>
      <c r="M13" s="48"/>
      <c r="N13" s="57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72"/>
      <c r="G14" s="35"/>
      <c r="H14" s="35"/>
      <c r="I14" s="55"/>
      <c r="J14" s="35"/>
      <c r="K14" s="57"/>
      <c r="L14" s="55"/>
      <c r="M14" s="48"/>
      <c r="N14" s="57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72"/>
      <c r="G15" s="35"/>
      <c r="H15" s="35"/>
      <c r="I15" s="55"/>
      <c r="J15" s="35"/>
      <c r="K15" s="57"/>
      <c r="L15" s="55"/>
      <c r="M15" s="48"/>
      <c r="N15" s="57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72"/>
      <c r="G16" s="35"/>
      <c r="H16" s="35"/>
      <c r="I16" s="55"/>
      <c r="J16" s="35"/>
      <c r="K16" s="57"/>
      <c r="L16" s="55"/>
      <c r="M16" s="48"/>
      <c r="N16" s="57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72"/>
      <c r="G17" s="35"/>
      <c r="H17" s="35"/>
      <c r="I17" s="55"/>
      <c r="J17" s="35"/>
      <c r="K17" s="57"/>
      <c r="L17" s="55"/>
      <c r="M17" s="48"/>
      <c r="N17" s="57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72"/>
      <c r="G18" s="35"/>
      <c r="H18" s="35"/>
      <c r="I18" s="55"/>
      <c r="J18" s="35"/>
      <c r="K18" s="57"/>
      <c r="L18" s="55"/>
      <c r="M18" s="48"/>
      <c r="N18" s="57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72"/>
      <c r="G19" s="35"/>
      <c r="H19" s="35"/>
      <c r="I19" s="55"/>
      <c r="J19" s="35"/>
      <c r="K19" s="57"/>
      <c r="L19" s="55"/>
      <c r="M19" s="48"/>
      <c r="N19" s="57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72"/>
      <c r="G20" s="35"/>
      <c r="H20" s="35"/>
      <c r="I20" s="55"/>
      <c r="J20" s="35"/>
      <c r="K20" s="57"/>
      <c r="L20" s="55"/>
      <c r="M20" s="48"/>
      <c r="N20" s="57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72"/>
      <c r="G21" s="35"/>
      <c r="H21" s="35"/>
      <c r="I21" s="55"/>
      <c r="J21" s="35"/>
      <c r="K21" s="57"/>
      <c r="L21" s="55"/>
      <c r="M21" s="48"/>
      <c r="N21" s="57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72"/>
      <c r="G22" s="35"/>
      <c r="H22" s="35"/>
      <c r="I22" s="55"/>
      <c r="J22" s="35"/>
      <c r="K22" s="57"/>
      <c r="L22" s="55"/>
      <c r="M22" s="48"/>
      <c r="N22" s="57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72"/>
      <c r="G23" s="35"/>
      <c r="H23" s="35"/>
      <c r="I23" s="55"/>
      <c r="J23" s="35"/>
      <c r="K23" s="57"/>
      <c r="L23" s="55"/>
      <c r="M23" s="48"/>
      <c r="N23" s="57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72"/>
      <c r="G24" s="35"/>
      <c r="H24" s="35"/>
      <c r="I24" s="55"/>
      <c r="J24" s="35"/>
      <c r="K24" s="57"/>
      <c r="L24" s="55"/>
      <c r="M24" s="48"/>
      <c r="N24" s="57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72"/>
      <c r="G25" s="35"/>
      <c r="H25" s="35"/>
      <c r="I25" s="55"/>
      <c r="J25" s="35"/>
      <c r="K25" s="57"/>
      <c r="L25" s="55"/>
      <c r="M25" s="48"/>
      <c r="N25" s="57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72"/>
      <c r="G26" s="35"/>
      <c r="H26" s="35"/>
      <c r="I26" s="55"/>
      <c r="J26" s="35"/>
      <c r="K26" s="57"/>
      <c r="L26" s="55"/>
      <c r="M26" s="48"/>
      <c r="N26" s="57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72"/>
      <c r="G27" s="35"/>
      <c r="H27" s="35"/>
      <c r="I27" s="55"/>
      <c r="J27" s="35"/>
      <c r="K27" s="57"/>
      <c r="L27" s="55"/>
      <c r="M27" s="48"/>
      <c r="N27" s="57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72"/>
      <c r="G28" s="35"/>
      <c r="H28" s="35"/>
      <c r="I28" s="55"/>
      <c r="J28" s="35"/>
      <c r="K28" s="57"/>
      <c r="L28" s="55"/>
      <c r="M28" s="48"/>
      <c r="N28" s="57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72"/>
      <c r="G29" s="35"/>
      <c r="H29" s="35"/>
      <c r="I29" s="55"/>
      <c r="J29" s="35"/>
      <c r="K29" s="57"/>
      <c r="L29" s="55"/>
      <c r="M29" s="48"/>
      <c r="N29" s="57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72"/>
      <c r="G30" s="35"/>
      <c r="H30" s="35"/>
      <c r="I30" s="55"/>
      <c r="J30" s="35"/>
      <c r="K30" s="57"/>
      <c r="L30" s="55"/>
      <c r="M30" s="48"/>
      <c r="N30" s="57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72"/>
      <c r="G31" s="35"/>
      <c r="H31" s="35"/>
      <c r="I31" s="55"/>
      <c r="J31" s="35"/>
      <c r="K31" s="57"/>
      <c r="L31" s="55"/>
      <c r="M31" s="48"/>
      <c r="N31" s="57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72"/>
      <c r="G32" s="35"/>
      <c r="H32" s="35"/>
      <c r="I32" s="55"/>
      <c r="J32" s="35"/>
      <c r="K32" s="57"/>
      <c r="L32" s="55"/>
      <c r="M32" s="48"/>
      <c r="N32" s="57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72"/>
      <c r="G33" s="35"/>
      <c r="H33" s="35"/>
      <c r="I33" s="55"/>
      <c r="J33" s="35"/>
      <c r="K33" s="57"/>
      <c r="L33" s="55"/>
      <c r="M33" s="48"/>
      <c r="N33" s="57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72"/>
      <c r="G34" s="35"/>
      <c r="H34" s="35"/>
      <c r="I34" s="55"/>
      <c r="J34" s="35"/>
      <c r="K34" s="57"/>
      <c r="L34" s="55"/>
      <c r="M34" s="48"/>
      <c r="N34" s="57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/>
      <c r="B35" s="21"/>
      <c r="C35" s="21"/>
      <c r="D35" s="21"/>
      <c r="E35" s="20"/>
      <c r="F35" s="72"/>
      <c r="G35" s="35"/>
      <c r="H35" s="35"/>
      <c r="I35" s="55"/>
      <c r="J35" s="35"/>
      <c r="K35" s="57"/>
      <c r="L35" s="55"/>
      <c r="M35" s="48"/>
      <c r="N35" s="57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/>
      <c r="B36" s="21"/>
      <c r="C36" s="21"/>
      <c r="D36" s="21"/>
      <c r="E36" s="20"/>
      <c r="F36" s="72"/>
      <c r="G36" s="35"/>
      <c r="H36" s="35"/>
      <c r="I36" s="55"/>
      <c r="J36" s="35"/>
      <c r="K36" s="57"/>
      <c r="L36" s="55"/>
      <c r="M36" s="48"/>
      <c r="N36" s="57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/>
      <c r="B37" s="21"/>
      <c r="C37" s="21"/>
      <c r="D37" s="21"/>
      <c r="E37" s="20"/>
      <c r="F37" s="72"/>
      <c r="G37" s="35"/>
      <c r="H37" s="35"/>
      <c r="I37" s="55"/>
      <c r="J37" s="35"/>
      <c r="K37" s="57"/>
      <c r="L37" s="55"/>
      <c r="M37" s="48"/>
      <c r="N37" s="57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/>
      <c r="B38" s="21"/>
      <c r="C38" s="21"/>
      <c r="D38" s="21"/>
      <c r="E38" s="20"/>
      <c r="F38" s="72"/>
      <c r="G38" s="35"/>
      <c r="H38" s="35"/>
      <c r="I38" s="55"/>
      <c r="J38" s="35"/>
      <c r="K38" s="57"/>
      <c r="L38" s="55"/>
      <c r="M38" s="48"/>
      <c r="N38" s="57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/>
      <c r="B39" s="21"/>
      <c r="C39" s="21"/>
      <c r="D39" s="21"/>
      <c r="E39" s="20"/>
      <c r="F39" s="72"/>
      <c r="G39" s="35"/>
      <c r="H39" s="35"/>
      <c r="I39" s="55"/>
      <c r="J39" s="35"/>
      <c r="K39" s="57"/>
      <c r="L39" s="55"/>
      <c r="M39" s="48"/>
      <c r="N39" s="57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72"/>
      <c r="G40" s="35"/>
      <c r="H40" s="35"/>
      <c r="I40" s="55"/>
      <c r="J40" s="35"/>
      <c r="K40" s="57"/>
      <c r="L40" s="55"/>
      <c r="M40" s="48"/>
      <c r="N40" s="57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72"/>
      <c r="G41" s="35"/>
      <c r="H41" s="35"/>
      <c r="I41" s="55"/>
      <c r="J41" s="35"/>
      <c r="K41" s="57"/>
      <c r="L41" s="55"/>
      <c r="M41" s="48"/>
      <c r="N41" s="57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72"/>
      <c r="G42" s="35"/>
      <c r="H42" s="35"/>
      <c r="I42" s="55"/>
      <c r="J42" s="35"/>
      <c r="K42" s="57"/>
      <c r="L42" s="55"/>
      <c r="M42" s="48"/>
      <c r="N42" s="57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72"/>
      <c r="G43" s="35"/>
      <c r="H43" s="35"/>
      <c r="I43" s="55"/>
      <c r="J43" s="35"/>
      <c r="K43" s="57"/>
      <c r="L43" s="55"/>
      <c r="M43" s="48"/>
      <c r="N43" s="57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72"/>
      <c r="G44" s="35"/>
      <c r="H44" s="35"/>
      <c r="I44" s="55"/>
      <c r="J44" s="35"/>
      <c r="K44" s="57"/>
      <c r="L44" s="55"/>
      <c r="M44" s="48"/>
      <c r="N44" s="57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72"/>
      <c r="G45" s="35"/>
      <c r="H45" s="35"/>
      <c r="I45" s="55"/>
      <c r="J45" s="35"/>
      <c r="K45" s="57"/>
      <c r="L45" s="55"/>
      <c r="M45" s="48"/>
      <c r="N45" s="57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72"/>
      <c r="G46" s="35"/>
      <c r="H46" s="35"/>
      <c r="I46" s="55"/>
      <c r="J46" s="35"/>
      <c r="K46" s="57"/>
      <c r="L46" s="55"/>
      <c r="M46" s="48"/>
      <c r="N46" s="57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72"/>
      <c r="G47" s="35"/>
      <c r="H47" s="35"/>
      <c r="I47" s="55"/>
      <c r="J47" s="35"/>
      <c r="K47" s="57"/>
      <c r="L47" s="55"/>
      <c r="M47" s="48"/>
      <c r="N47" s="57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72"/>
      <c r="G48" s="35"/>
      <c r="H48" s="35"/>
      <c r="I48" s="55"/>
      <c r="J48" s="35"/>
      <c r="K48" s="57"/>
      <c r="L48" s="55"/>
      <c r="M48" s="48"/>
      <c r="N48" s="57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72"/>
      <c r="G49" s="35"/>
      <c r="H49" s="35"/>
      <c r="I49" s="55"/>
      <c r="J49" s="35"/>
      <c r="K49" s="57"/>
      <c r="L49" s="55"/>
      <c r="M49" s="48"/>
      <c r="N49" s="57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72"/>
      <c r="G50" s="35"/>
      <c r="H50" s="35"/>
      <c r="I50" s="55"/>
      <c r="J50" s="35"/>
      <c r="K50" s="57"/>
      <c r="L50" s="55"/>
      <c r="M50" s="48"/>
      <c r="N50" s="57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72"/>
      <c r="G51" s="35"/>
      <c r="H51" s="35"/>
      <c r="I51" s="55"/>
      <c r="J51" s="35"/>
      <c r="K51" s="57"/>
      <c r="L51" s="55"/>
      <c r="M51" s="48"/>
      <c r="N51" s="57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72"/>
      <c r="G52" s="35"/>
      <c r="H52" s="35"/>
      <c r="I52" s="55"/>
      <c r="J52" s="35"/>
      <c r="K52" s="57"/>
      <c r="L52" s="55"/>
      <c r="M52" s="48"/>
      <c r="N52" s="57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72"/>
      <c r="G53" s="35"/>
      <c r="H53" s="35"/>
      <c r="I53" s="55"/>
      <c r="J53" s="35"/>
      <c r="K53" s="57"/>
      <c r="L53" s="55"/>
      <c r="M53" s="48"/>
      <c r="N53" s="57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72"/>
      <c r="G54" s="35"/>
      <c r="H54" s="35"/>
      <c r="I54" s="55"/>
      <c r="J54" s="35"/>
      <c r="K54" s="57"/>
      <c r="L54" s="55"/>
      <c r="M54" s="48"/>
      <c r="N54" s="57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72"/>
      <c r="G55" s="35"/>
      <c r="H55" s="35"/>
      <c r="I55" s="55"/>
      <c r="J55" s="35"/>
      <c r="K55" s="57"/>
      <c r="L55" s="55"/>
      <c r="M55" s="48"/>
      <c r="N55" s="57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72"/>
      <c r="G56" s="35"/>
      <c r="H56" s="35"/>
      <c r="I56" s="55"/>
      <c r="J56" s="35"/>
      <c r="K56" s="57"/>
      <c r="L56" s="55"/>
      <c r="M56" s="48"/>
      <c r="N56" s="57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72"/>
      <c r="G57" s="35"/>
      <c r="H57" s="35"/>
      <c r="I57" s="55"/>
      <c r="J57" s="35"/>
      <c r="K57" s="57"/>
      <c r="L57" s="55"/>
      <c r="M57" s="48"/>
      <c r="N57" s="57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72"/>
      <c r="G58" s="35"/>
      <c r="H58" s="35"/>
      <c r="I58" s="55"/>
      <c r="J58" s="35"/>
      <c r="K58" s="57"/>
      <c r="L58" s="55"/>
      <c r="M58" s="48"/>
      <c r="N58" s="57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72"/>
      <c r="G59" s="35"/>
      <c r="H59" s="35"/>
      <c r="I59" s="55"/>
      <c r="J59" s="35"/>
      <c r="K59" s="57"/>
      <c r="L59" s="55"/>
      <c r="M59" s="48"/>
      <c r="N59" s="57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72"/>
      <c r="G60" s="35"/>
      <c r="H60" s="35"/>
      <c r="I60" s="55"/>
      <c r="J60" s="35"/>
      <c r="K60" s="57"/>
      <c r="L60" s="55"/>
      <c r="M60" s="48"/>
      <c r="N60" s="57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72"/>
      <c r="G61" s="35"/>
      <c r="H61" s="35"/>
      <c r="I61" s="55"/>
      <c r="J61" s="35"/>
      <c r="K61" s="57"/>
      <c r="L61" s="55"/>
      <c r="M61" s="48"/>
      <c r="N61" s="57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72"/>
      <c r="G62" s="35"/>
      <c r="H62" s="35"/>
      <c r="I62" s="55"/>
      <c r="J62" s="35"/>
      <c r="K62" s="57"/>
      <c r="L62" s="55"/>
      <c r="M62" s="48"/>
      <c r="N62" s="57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40"/>
      <c r="B63" s="40"/>
      <c r="C63" s="67"/>
      <c r="D63" s="73"/>
      <c r="E63" s="44"/>
      <c r="F63" s="44"/>
      <c r="G63" s="63"/>
      <c r="H63" s="58"/>
      <c r="I63" s="58"/>
      <c r="J63" s="55"/>
      <c r="K63" s="57"/>
      <c r="L63" s="55"/>
      <c r="M63" s="48"/>
      <c r="N63" s="57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40"/>
      <c r="B64" s="40"/>
      <c r="C64" s="67"/>
      <c r="D64" s="73"/>
      <c r="E64" s="44"/>
      <c r="F64" s="44"/>
      <c r="G64" s="63"/>
      <c r="H64" s="58"/>
      <c r="I64" s="58"/>
      <c r="J64" s="55"/>
      <c r="K64" s="57"/>
      <c r="L64" s="55"/>
      <c r="M64" s="48"/>
      <c r="N64" s="57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40"/>
      <c r="B65" s="40"/>
      <c r="C65" s="67"/>
      <c r="D65" s="73"/>
      <c r="E65" s="44"/>
      <c r="F65" s="44"/>
      <c r="G65" s="63"/>
      <c r="H65" s="58"/>
      <c r="I65" s="58"/>
      <c r="J65" s="55"/>
      <c r="K65" s="57"/>
      <c r="L65" s="55"/>
      <c r="M65" s="48"/>
      <c r="N65" s="57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40"/>
      <c r="B66" s="40"/>
      <c r="C66" s="67"/>
      <c r="D66" s="73"/>
      <c r="E66" s="44"/>
      <c r="F66" s="44"/>
      <c r="G66" s="63"/>
      <c r="H66" s="58"/>
      <c r="I66" s="58"/>
      <c r="J66" s="55"/>
      <c r="K66" s="57"/>
      <c r="L66" s="55"/>
      <c r="M66" s="48"/>
      <c r="N66" s="57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40"/>
      <c r="B67" s="40"/>
      <c r="C67" s="67"/>
      <c r="D67" s="73"/>
      <c r="E67" s="44"/>
      <c r="F67" s="44"/>
      <c r="G67" s="63"/>
      <c r="H67" s="58"/>
      <c r="I67" s="58"/>
      <c r="J67" s="55"/>
      <c r="K67" s="57"/>
      <c r="L67" s="55"/>
      <c r="M67" s="48"/>
      <c r="N67" s="57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40"/>
      <c r="B68" s="40"/>
      <c r="C68" s="67"/>
      <c r="D68" s="73"/>
      <c r="E68" s="44"/>
      <c r="F68" s="44"/>
      <c r="G68" s="63"/>
      <c r="H68" s="58"/>
      <c r="I68" s="58"/>
      <c r="J68" s="55"/>
      <c r="K68" s="57"/>
      <c r="L68" s="55"/>
      <c r="M68" s="48"/>
      <c r="N68" s="57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40"/>
      <c r="B69" s="40"/>
      <c r="C69" s="67"/>
      <c r="D69" s="73"/>
      <c r="E69" s="44"/>
      <c r="F69" s="44"/>
      <c r="G69" s="63"/>
      <c r="H69" s="58"/>
      <c r="I69" s="58"/>
      <c r="J69" s="55"/>
      <c r="K69" s="57"/>
      <c r="L69" s="55"/>
      <c r="M69" s="48"/>
      <c r="N69" s="57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40"/>
      <c r="B70" s="40"/>
      <c r="C70" s="67"/>
      <c r="D70" s="73"/>
      <c r="E70" s="44"/>
      <c r="F70" s="44"/>
      <c r="G70" s="63"/>
      <c r="H70" s="58"/>
      <c r="I70" s="58"/>
      <c r="J70" s="55"/>
      <c r="K70" s="57"/>
      <c r="L70" s="55"/>
      <c r="M70" s="48"/>
      <c r="N70" s="57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40"/>
      <c r="B71" s="40"/>
      <c r="C71" s="67"/>
      <c r="D71" s="73"/>
      <c r="E71" s="44"/>
      <c r="F71" s="44"/>
      <c r="G71" s="63"/>
      <c r="H71" s="58"/>
      <c r="I71" s="58"/>
      <c r="J71" s="55"/>
      <c r="K71" s="57"/>
      <c r="L71" s="55"/>
      <c r="M71" s="48"/>
      <c r="N71" s="57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40"/>
      <c r="B72" s="40"/>
      <c r="C72" s="67"/>
      <c r="D72" s="73"/>
      <c r="E72" s="44"/>
      <c r="F72" s="44"/>
      <c r="G72" s="63"/>
      <c r="H72" s="58"/>
      <c r="I72" s="58"/>
      <c r="J72" s="55"/>
      <c r="K72" s="57"/>
      <c r="L72" s="55"/>
      <c r="M72" s="48"/>
      <c r="N72" s="57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40"/>
      <c r="B73" s="40"/>
      <c r="C73" s="67"/>
      <c r="D73" s="73"/>
      <c r="E73" s="44"/>
      <c r="F73" s="44"/>
      <c r="G73" s="63"/>
      <c r="H73" s="58"/>
      <c r="I73" s="58"/>
      <c r="J73" s="55"/>
      <c r="K73" s="57"/>
      <c r="L73" s="55"/>
      <c r="M73" s="48"/>
      <c r="N73" s="57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40"/>
      <c r="B74" s="40"/>
      <c r="C74" s="67"/>
      <c r="D74" s="73"/>
      <c r="E74" s="44"/>
      <c r="F74" s="44"/>
      <c r="G74" s="63"/>
      <c r="H74" s="58"/>
      <c r="I74" s="58"/>
      <c r="J74" s="55"/>
      <c r="K74" s="57"/>
      <c r="L74" s="55"/>
      <c r="M74" s="48"/>
      <c r="N74" s="57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40"/>
      <c r="B75" s="40"/>
      <c r="C75" s="67"/>
      <c r="D75" s="73"/>
      <c r="E75" s="44"/>
      <c r="F75" s="44"/>
      <c r="G75" s="63"/>
      <c r="H75" s="58"/>
      <c r="I75" s="58"/>
      <c r="J75" s="55"/>
      <c r="K75" s="57"/>
      <c r="L75" s="55"/>
      <c r="M75" s="48"/>
      <c r="N75" s="57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40"/>
      <c r="B76" s="40"/>
      <c r="C76" s="67"/>
      <c r="D76" s="73"/>
      <c r="E76" s="44"/>
      <c r="F76" s="44"/>
      <c r="G76" s="63"/>
      <c r="H76" s="58"/>
      <c r="I76" s="58"/>
      <c r="J76" s="55"/>
      <c r="K76" s="57"/>
      <c r="L76" s="55"/>
      <c r="M76" s="48"/>
      <c r="N76" s="57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40"/>
      <c r="B77" s="40"/>
      <c r="C77" s="67"/>
      <c r="D77" s="73"/>
      <c r="E77" s="44"/>
      <c r="F77" s="44"/>
      <c r="G77" s="63"/>
      <c r="H77" s="58"/>
      <c r="I77" s="58"/>
      <c r="J77" s="55"/>
      <c r="K77" s="57"/>
      <c r="L77" s="55"/>
      <c r="M77" s="48"/>
      <c r="N77" s="57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40"/>
      <c r="B78" s="40"/>
      <c r="C78" s="67"/>
      <c r="D78" s="73"/>
      <c r="E78" s="44"/>
      <c r="F78" s="44"/>
      <c r="G78" s="63"/>
      <c r="H78" s="40"/>
      <c r="I78" s="40"/>
      <c r="J78" s="55"/>
      <c r="K78" s="57"/>
      <c r="L78" s="55"/>
      <c r="M78" s="48"/>
      <c r="N78" s="57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40"/>
      <c r="B79" s="40"/>
      <c r="C79" s="67"/>
      <c r="D79" s="73"/>
      <c r="E79" s="44"/>
      <c r="F79" s="44"/>
      <c r="G79" s="63"/>
      <c r="H79" s="40"/>
      <c r="I79" s="40"/>
      <c r="J79" s="55"/>
      <c r="K79" s="57"/>
      <c r="L79" s="55"/>
      <c r="M79" s="48"/>
      <c r="N79" s="57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60"/>
      <c r="B80" s="60"/>
      <c r="C80" s="60"/>
      <c r="D80" s="60"/>
      <c r="E80" s="61"/>
      <c r="F80" s="60"/>
      <c r="G80" s="62"/>
      <c r="H80" s="62"/>
      <c r="I80" s="63"/>
      <c r="J80" s="62"/>
      <c r="K80" s="57"/>
      <c r="L80" s="55"/>
      <c r="M80" s="48"/>
      <c r="N80" s="57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60"/>
      <c r="B81" s="60"/>
      <c r="C81" s="60"/>
      <c r="D81" s="60"/>
      <c r="E81" s="61"/>
      <c r="F81" s="60"/>
      <c r="G81" s="62"/>
      <c r="H81" s="62"/>
      <c r="I81" s="63"/>
      <c r="J81" s="62"/>
      <c r="K81" s="57"/>
      <c r="L81" s="55"/>
      <c r="M81" s="48"/>
      <c r="N81" s="57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60"/>
      <c r="B82" s="60"/>
      <c r="C82" s="60"/>
      <c r="D82" s="60"/>
      <c r="E82" s="61"/>
      <c r="F82" s="60"/>
      <c r="G82" s="62"/>
      <c r="H82" s="62"/>
      <c r="I82" s="63"/>
      <c r="J82" s="62"/>
      <c r="K82" s="57"/>
      <c r="L82" s="55"/>
      <c r="M82" s="48"/>
      <c r="N82" s="57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60"/>
      <c r="B83" s="60"/>
      <c r="C83" s="60"/>
      <c r="D83" s="60"/>
      <c r="E83" s="61"/>
      <c r="F83" s="60"/>
      <c r="G83" s="62"/>
      <c r="H83" s="62"/>
      <c r="I83" s="63"/>
      <c r="J83" s="62"/>
      <c r="K83" s="57"/>
      <c r="L83" s="55"/>
      <c r="M83" s="48"/>
      <c r="N83" s="57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60"/>
      <c r="B84" s="60"/>
      <c r="C84" s="60"/>
      <c r="D84" s="60"/>
      <c r="E84" s="61"/>
      <c r="F84" s="60"/>
      <c r="G84" s="62"/>
      <c r="H84" s="62"/>
      <c r="I84" s="63"/>
      <c r="J84" s="62"/>
      <c r="K84" s="57"/>
      <c r="L84" s="55"/>
      <c r="M84" s="48"/>
      <c r="N84" s="57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60"/>
      <c r="B85" s="60"/>
      <c r="C85" s="60"/>
      <c r="D85" s="60"/>
      <c r="E85" s="61"/>
      <c r="F85" s="60"/>
      <c r="G85" s="62"/>
      <c r="H85" s="62"/>
      <c r="I85" s="64"/>
      <c r="J85" s="62"/>
      <c r="K85" s="57"/>
      <c r="L85" s="55"/>
      <c r="M85" s="48"/>
      <c r="N85" s="57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0"/>
      <c r="B86" s="40"/>
      <c r="C86" s="40"/>
      <c r="D86" s="40"/>
      <c r="E86" s="67"/>
      <c r="F86" s="73"/>
      <c r="G86" s="44"/>
      <c r="H86" s="44"/>
      <c r="I86" s="63"/>
      <c r="J86" s="40"/>
      <c r="K86" s="40"/>
      <c r="L86" s="55"/>
      <c r="M86" s="59"/>
      <c r="N86" s="40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0"/>
      <c r="B87" s="40"/>
      <c r="C87" s="40"/>
      <c r="D87" s="40"/>
      <c r="E87" s="67"/>
      <c r="F87" s="73"/>
      <c r="G87" s="44"/>
      <c r="H87" s="44"/>
      <c r="I87" s="63"/>
      <c r="J87" s="40"/>
      <c r="K87" s="40"/>
      <c r="L87" s="55"/>
      <c r="M87" s="59"/>
      <c r="N87" s="40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0"/>
      <c r="B88" s="40"/>
      <c r="C88" s="40"/>
      <c r="D88" s="40"/>
      <c r="E88" s="67"/>
      <c r="F88" s="73"/>
      <c r="G88" s="44"/>
      <c r="H88" s="44"/>
      <c r="I88" s="63"/>
      <c r="J88" s="40"/>
      <c r="K88" s="40"/>
      <c r="L88" s="55"/>
      <c r="M88" s="59"/>
      <c r="N88" s="40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0"/>
      <c r="B89" s="40"/>
      <c r="C89" s="40"/>
      <c r="D89" s="40"/>
      <c r="E89" s="67"/>
      <c r="F89" s="73"/>
      <c r="G89" s="44"/>
      <c r="H89" s="44"/>
      <c r="I89" s="63"/>
      <c r="J89" s="40"/>
      <c r="K89" s="40"/>
      <c r="L89" s="55"/>
      <c r="M89" s="59"/>
      <c r="N89" s="40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0"/>
      <c r="B90" s="40"/>
      <c r="C90" s="40"/>
      <c r="D90" s="40"/>
      <c r="E90" s="67"/>
      <c r="F90" s="73"/>
      <c r="G90" s="44"/>
      <c r="H90" s="44"/>
      <c r="I90" s="63"/>
      <c r="J90" s="40"/>
      <c r="K90" s="40"/>
      <c r="L90" s="55"/>
      <c r="M90" s="59"/>
      <c r="N90" s="40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0"/>
      <c r="B91" s="40"/>
      <c r="C91" s="40"/>
      <c r="D91" s="40"/>
      <c r="E91" s="67"/>
      <c r="F91" s="73"/>
      <c r="G91" s="44"/>
      <c r="H91" s="44"/>
      <c r="I91" s="63"/>
      <c r="J91" s="40"/>
      <c r="K91" s="40"/>
      <c r="L91" s="55"/>
      <c r="M91" s="59"/>
      <c r="N91" s="40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0"/>
      <c r="B92" s="40"/>
      <c r="C92" s="40"/>
      <c r="D92" s="40"/>
      <c r="E92" s="67"/>
      <c r="F92" s="73"/>
      <c r="G92" s="44"/>
      <c r="H92" s="44"/>
      <c r="I92" s="63"/>
      <c r="J92" s="40"/>
      <c r="K92" s="40"/>
      <c r="L92" s="55"/>
      <c r="M92" s="59"/>
      <c r="N92" s="40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0"/>
      <c r="B93" s="40"/>
      <c r="C93" s="40"/>
      <c r="D93" s="40"/>
      <c r="E93" s="67"/>
      <c r="F93" s="73"/>
      <c r="G93" s="44"/>
      <c r="H93" s="44"/>
      <c r="I93" s="63"/>
      <c r="J93" s="40"/>
      <c r="K93" s="40"/>
      <c r="L93" s="55"/>
      <c r="M93" s="59"/>
      <c r="N93" s="40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0"/>
      <c r="B94" s="40"/>
      <c r="C94" s="40"/>
      <c r="D94" s="40"/>
      <c r="E94" s="67"/>
      <c r="F94" s="73"/>
      <c r="G94" s="44"/>
      <c r="H94" s="44"/>
      <c r="I94" s="63"/>
      <c r="J94" s="40"/>
      <c r="K94" s="40"/>
      <c r="L94" s="55"/>
      <c r="M94" s="59"/>
      <c r="N94" s="40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0"/>
      <c r="B95" s="40"/>
      <c r="C95" s="40"/>
      <c r="D95" s="40"/>
      <c r="E95" s="67"/>
      <c r="F95" s="73"/>
      <c r="G95" s="44"/>
      <c r="H95" s="44"/>
      <c r="I95" s="63"/>
      <c r="J95" s="40"/>
      <c r="K95" s="40"/>
      <c r="L95" s="55"/>
      <c r="M95" s="59"/>
      <c r="N95" s="40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0"/>
      <c r="B96" s="40"/>
      <c r="C96" s="40"/>
      <c r="D96" s="40"/>
      <c r="E96" s="67"/>
      <c r="F96" s="73"/>
      <c r="G96" s="44"/>
      <c r="H96" s="44"/>
      <c r="I96" s="63"/>
      <c r="J96" s="40"/>
      <c r="K96" s="40"/>
      <c r="L96" s="55"/>
      <c r="M96" s="59"/>
      <c r="N96" s="40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0"/>
      <c r="B97" s="40"/>
      <c r="C97" s="40"/>
      <c r="D97" s="40"/>
      <c r="E97" s="67"/>
      <c r="F97" s="73"/>
      <c r="G97" s="44"/>
      <c r="H97" s="44"/>
      <c r="I97" s="63"/>
      <c r="J97" s="40"/>
      <c r="K97" s="40"/>
      <c r="L97" s="55"/>
      <c r="M97" s="59"/>
      <c r="N97" s="40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40"/>
      <c r="B98" s="40"/>
      <c r="C98" s="40"/>
      <c r="D98" s="40"/>
      <c r="E98" s="67"/>
      <c r="F98" s="73"/>
      <c r="G98" s="44"/>
      <c r="H98" s="44"/>
      <c r="I98" s="63"/>
      <c r="J98" s="40"/>
      <c r="K98" s="40"/>
      <c r="L98" s="55"/>
      <c r="M98" s="59"/>
      <c r="N98" s="40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0">IF(Q98=1977,IF($E98=0,"",$E98),"")</f>
        <v/>
      </c>
      <c r="DD98" s="23" t="str">
        <f t="shared" ref="DD98:DD129" si="91">IF(Q98=1978,IF($E98=0,"",$E98),"")</f>
        <v/>
      </c>
      <c r="DE98" s="23" t="str">
        <f t="shared" ref="DE98:DE129" si="92">IF(Q98=1979,IF($E98=0,"",$E98),"")</f>
        <v/>
      </c>
      <c r="DF98" s="23" t="str">
        <f t="shared" ref="DF98:DF129" si="93">IF(Q98=1980,IF($E98=0,"",$E98),"")</f>
        <v/>
      </c>
      <c r="DG98" s="23" t="str">
        <f t="shared" ref="DG98:DG129" si="94">IF(Q98=1981,IF($E98=0,"",$E98),"")</f>
        <v/>
      </c>
      <c r="DH98" s="23" t="str">
        <f t="shared" ref="DH98:DH129" si="95">IF(Q98=1982,IF($E98=0,"",$E98),"")</f>
        <v/>
      </c>
      <c r="DI98" s="23" t="str">
        <f t="shared" ref="DI98:DI129" si="96">IF(Q98=1983,IF($E98=0,"",$E98),"")</f>
        <v/>
      </c>
      <c r="DJ98" s="23" t="str">
        <f t="shared" ref="DJ98:DJ129" si="97">IF(Q98=1984,IF($E98=0,"",$E98),"")</f>
        <v/>
      </c>
      <c r="DK98" s="23" t="str">
        <f t="shared" ref="DK98:DK129" si="98">IF(Q98=1985,IF($E98=0,"",$E98),"")</f>
        <v/>
      </c>
      <c r="DL98" s="23" t="str">
        <f t="shared" ref="DL98:DL129" si="99">IF(Q98=1986,IF($E98=0,"",$E98),"")</f>
        <v/>
      </c>
      <c r="DM98" s="23" t="str">
        <f t="shared" ref="DM98:DM129" si="100">IF(Q98=1987,IF($E98=0,"",$E98),"")</f>
        <v/>
      </c>
      <c r="DN98" s="23" t="str">
        <f t="shared" ref="DN98:DN129" si="101">IF(Q98=1988,IF($E98=0,"",$E98),"")</f>
        <v/>
      </c>
      <c r="DO98" s="23" t="str">
        <f t="shared" ref="DO98:DO129" si="102">IF(Q98=1989,IF($E98=0,"",$E98),"")</f>
        <v/>
      </c>
      <c r="DP98" s="23" t="str">
        <f t="shared" ref="DP98:DP129" si="103">IF(Q98=1990,IF($E98=0,"",$E98),"")</f>
        <v/>
      </c>
      <c r="DQ98" s="23" t="str">
        <f t="shared" ref="DQ98:DQ129" si="104">IF(Q98=1991,IF($E98=0,"",$E98),"")</f>
        <v/>
      </c>
      <c r="DR98" s="23" t="str">
        <f t="shared" ref="DR98:DR129" si="105">IF(Q98=1992,IF($E98=0,"",$E98),"")</f>
        <v/>
      </c>
      <c r="DS98" s="23" t="str">
        <f t="shared" ref="DS98:DS129" si="106">IF(Q98=1993,IF($E98=0,"",$E98),"")</f>
        <v/>
      </c>
      <c r="DT98" s="23" t="str">
        <f t="shared" ref="DT98:DT129" si="107">IF(Q98=1994,IF($E98=0,"",$E98),"")</f>
        <v/>
      </c>
      <c r="DU98" s="23" t="str">
        <f t="shared" ref="DU98:DU129" si="108">IF(Q98=1995,IF($E98=0,"",$E98),"")</f>
        <v/>
      </c>
      <c r="DV98" s="23" t="str">
        <f t="shared" ref="DV98:DV129" si="109">IF(Q98=1996,IF($E98=0,"",$E98),"")</f>
        <v/>
      </c>
      <c r="DW98" s="23" t="str">
        <f t="shared" ref="DW98:DW129" si="110">IF(Q98=1997,IF($E98=0,"",$E98),"")</f>
        <v/>
      </c>
      <c r="DX98" s="23" t="str">
        <f t="shared" ref="DX98:DX129" si="111">IF(Q98=1998,IF($E98=0,"",$E98),"")</f>
        <v/>
      </c>
      <c r="DY98" s="23" t="str">
        <f t="shared" ref="DY98:DY129" si="112">IF(Q98=1999,IF($E98=0,"",$E98),"")</f>
        <v/>
      </c>
      <c r="DZ98" s="23" t="str">
        <f t="shared" ref="DZ98:DZ129" si="113">IF(Q98=2000,IF($E98=0,"",$E98),"")</f>
        <v/>
      </c>
      <c r="EA98" s="23" t="str">
        <f t="shared" ref="EA98:EA129" si="114">IF(Q98=2001,IF($E98=0,"",$E98),"")</f>
        <v/>
      </c>
      <c r="EB98" s="23" t="str">
        <f t="shared" ref="EB98:EB129" si="115">IF(Q98=2002,IF($E98=0,"",$E98),"")</f>
        <v/>
      </c>
      <c r="EC98" s="23" t="str">
        <f t="shared" ref="EC98:EC129" si="116">IF(Q98=2003,IF($E98=0,"",$E98),"")</f>
        <v/>
      </c>
      <c r="ED98" s="23" t="str">
        <f t="shared" ref="ED98:ED129" si="117">IF(Q98=2004,IF($E98=0,"",$E98),"")</f>
        <v/>
      </c>
      <c r="EE98" s="23" t="str">
        <f t="shared" ref="EE98:EE129" si="118">IF(Q98=2005,IF($E98=0,"",$E98),"")</f>
        <v/>
      </c>
    </row>
    <row r="99" spans="1:135" ht="11.25" customHeight="1">
      <c r="A99" s="40"/>
      <c r="B99" s="40"/>
      <c r="C99" s="40"/>
      <c r="D99" s="40"/>
      <c r="E99" s="67"/>
      <c r="F99" s="73"/>
      <c r="G99" s="44"/>
      <c r="H99" s="44"/>
      <c r="I99" s="63"/>
      <c r="J99" s="40"/>
      <c r="K99" s="40"/>
      <c r="L99" s="55"/>
      <c r="M99" s="59"/>
      <c r="N99" s="40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40"/>
      <c r="B100" s="40"/>
      <c r="C100" s="40"/>
      <c r="D100" s="40"/>
      <c r="E100" s="67"/>
      <c r="F100" s="73"/>
      <c r="G100" s="44"/>
      <c r="H100" s="44"/>
      <c r="I100" s="63"/>
      <c r="J100" s="40"/>
      <c r="K100" s="40"/>
      <c r="L100" s="55"/>
      <c r="M100" s="59"/>
      <c r="N100" s="40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40"/>
      <c r="B101" s="40"/>
      <c r="C101" s="40"/>
      <c r="D101" s="40"/>
      <c r="E101" s="67"/>
      <c r="F101" s="73"/>
      <c r="G101" s="44"/>
      <c r="H101" s="44"/>
      <c r="I101" s="63"/>
      <c r="J101" s="40"/>
      <c r="K101" s="40"/>
      <c r="L101" s="55"/>
      <c r="M101" s="59"/>
      <c r="N101" s="40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40"/>
      <c r="B102" s="40"/>
      <c r="C102" s="40"/>
      <c r="D102" s="40"/>
      <c r="E102" s="67"/>
      <c r="F102" s="73"/>
      <c r="G102" s="44"/>
      <c r="H102" s="44"/>
      <c r="I102" s="63"/>
      <c r="J102" s="40"/>
      <c r="K102" s="40"/>
      <c r="L102" s="55"/>
      <c r="M102" s="59"/>
      <c r="N102" s="40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40"/>
      <c r="B103" s="40"/>
      <c r="C103" s="40"/>
      <c r="D103" s="40"/>
      <c r="E103" s="67"/>
      <c r="F103" s="73"/>
      <c r="G103" s="44"/>
      <c r="H103" s="44"/>
      <c r="I103" s="63"/>
      <c r="J103" s="40"/>
      <c r="K103" s="40"/>
      <c r="L103" s="55"/>
      <c r="M103" s="59"/>
      <c r="N103" s="40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0"/>
      <c r="B104" s="40"/>
      <c r="C104" s="40"/>
      <c r="D104" s="40"/>
      <c r="E104" s="67"/>
      <c r="F104" s="73"/>
      <c r="G104" s="44"/>
      <c r="H104" s="44"/>
      <c r="I104" s="63"/>
      <c r="J104" s="40"/>
      <c r="K104" s="40"/>
      <c r="L104" s="55"/>
      <c r="M104" s="59"/>
      <c r="N104" s="40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0"/>
      <c r="B105" s="40"/>
      <c r="C105" s="40"/>
      <c r="D105" s="40"/>
      <c r="E105" s="67"/>
      <c r="F105" s="73"/>
      <c r="G105" s="44"/>
      <c r="H105" s="44"/>
      <c r="I105" s="63"/>
      <c r="J105" s="40"/>
      <c r="K105" s="40"/>
      <c r="L105" s="55"/>
      <c r="M105" s="59"/>
      <c r="N105" s="40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0"/>
      <c r="B106" s="40"/>
      <c r="C106" s="40"/>
      <c r="D106" s="40"/>
      <c r="E106" s="67"/>
      <c r="F106" s="73"/>
      <c r="G106" s="44"/>
      <c r="H106" s="44"/>
      <c r="I106" s="63"/>
      <c r="J106" s="40"/>
      <c r="K106" s="40"/>
      <c r="L106" s="55"/>
      <c r="M106" s="59"/>
      <c r="N106" s="40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0"/>
      <c r="B107" s="40"/>
      <c r="C107" s="40"/>
      <c r="D107" s="40"/>
      <c r="E107" s="67"/>
      <c r="F107" s="73"/>
      <c r="G107" s="44"/>
      <c r="H107" s="44"/>
      <c r="I107" s="63"/>
      <c r="J107" s="40"/>
      <c r="K107" s="40"/>
      <c r="L107" s="55"/>
      <c r="M107" s="59"/>
      <c r="N107" s="40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0"/>
      <c r="B108" s="40"/>
      <c r="C108" s="40"/>
      <c r="D108" s="40"/>
      <c r="E108" s="67"/>
      <c r="F108" s="73"/>
      <c r="G108" s="44"/>
      <c r="H108" s="44"/>
      <c r="I108" s="63"/>
      <c r="J108" s="40"/>
      <c r="K108" s="40"/>
      <c r="L108" s="55"/>
      <c r="M108" s="59"/>
      <c r="N108" s="40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0"/>
      <c r="B109" s="40"/>
      <c r="C109" s="40"/>
      <c r="D109" s="40"/>
      <c r="E109" s="67"/>
      <c r="F109" s="73"/>
      <c r="G109" s="44"/>
      <c r="H109" s="44"/>
      <c r="I109" s="63"/>
      <c r="J109" s="40"/>
      <c r="K109" s="40"/>
      <c r="L109" s="55"/>
      <c r="M109" s="59"/>
      <c r="N109" s="40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0"/>
      <c r="B110" s="40"/>
      <c r="C110" s="40"/>
      <c r="D110" s="40"/>
      <c r="E110" s="67"/>
      <c r="F110" s="73"/>
      <c r="G110" s="44"/>
      <c r="H110" s="44"/>
      <c r="I110" s="63"/>
      <c r="J110" s="40"/>
      <c r="K110" s="40"/>
      <c r="L110" s="55"/>
      <c r="M110" s="59"/>
      <c r="N110" s="40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0"/>
      <c r="B111" s="40"/>
      <c r="C111" s="40"/>
      <c r="D111" s="40"/>
      <c r="E111" s="67"/>
      <c r="F111" s="73"/>
      <c r="G111" s="44"/>
      <c r="H111" s="44"/>
      <c r="I111" s="63"/>
      <c r="J111" s="40"/>
      <c r="K111" s="40"/>
      <c r="L111" s="55"/>
      <c r="M111" s="59"/>
      <c r="N111" s="40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0"/>
      <c r="B112" s="40"/>
      <c r="C112" s="40"/>
      <c r="D112" s="40"/>
      <c r="E112" s="67"/>
      <c r="F112" s="73"/>
      <c r="G112" s="44"/>
      <c r="H112" s="44"/>
      <c r="I112" s="63"/>
      <c r="J112" s="40"/>
      <c r="K112" s="40"/>
      <c r="L112" s="55"/>
      <c r="M112" s="59"/>
      <c r="N112" s="40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0"/>
      <c r="B113" s="40"/>
      <c r="C113" s="40"/>
      <c r="D113" s="40"/>
      <c r="E113" s="67"/>
      <c r="F113" s="73"/>
      <c r="G113" s="44"/>
      <c r="H113" s="44"/>
      <c r="I113" s="63"/>
      <c r="J113" s="40"/>
      <c r="K113" s="40"/>
      <c r="L113" s="55"/>
      <c r="M113" s="59"/>
      <c r="N113" s="40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0"/>
      <c r="B114" s="40"/>
      <c r="C114" s="40"/>
      <c r="D114" s="40"/>
      <c r="E114" s="67"/>
      <c r="F114" s="73"/>
      <c r="G114" s="44"/>
      <c r="H114" s="44"/>
      <c r="I114" s="63"/>
      <c r="J114" s="40"/>
      <c r="K114" s="40"/>
      <c r="L114" s="55"/>
      <c r="M114" s="59"/>
      <c r="N114" s="40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0"/>
      <c r="B115" s="40"/>
      <c r="C115" s="40"/>
      <c r="D115" s="40"/>
      <c r="E115" s="67"/>
      <c r="F115" s="73"/>
      <c r="G115" s="44"/>
      <c r="H115" s="44"/>
      <c r="I115" s="63"/>
      <c r="J115" s="40"/>
      <c r="K115" s="40"/>
      <c r="L115" s="55"/>
      <c r="M115" s="59"/>
      <c r="N115" s="40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0"/>
      <c r="B116" s="40"/>
      <c r="C116" s="40"/>
      <c r="D116" s="40"/>
      <c r="E116" s="67"/>
      <c r="F116" s="73"/>
      <c r="G116" s="44"/>
      <c r="H116" s="44"/>
      <c r="I116" s="63"/>
      <c r="J116" s="40"/>
      <c r="K116" s="40"/>
      <c r="L116" s="55"/>
      <c r="M116" s="59"/>
      <c r="N116" s="40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0"/>
      <c r="B117" s="40"/>
      <c r="C117" s="40"/>
      <c r="D117" s="40"/>
      <c r="E117" s="67"/>
      <c r="F117" s="73"/>
      <c r="G117" s="44"/>
      <c r="H117" s="44"/>
      <c r="I117" s="63"/>
      <c r="J117" s="40"/>
      <c r="K117" s="40"/>
      <c r="L117" s="55"/>
      <c r="M117" s="59"/>
      <c r="N117" s="40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0"/>
      <c r="B118" s="40"/>
      <c r="C118" s="40"/>
      <c r="D118" s="40"/>
      <c r="E118" s="67"/>
      <c r="F118" s="73"/>
      <c r="G118" s="44"/>
      <c r="H118" s="44"/>
      <c r="I118" s="63"/>
      <c r="J118" s="40"/>
      <c r="K118" s="40"/>
      <c r="L118" s="55"/>
      <c r="M118" s="59"/>
      <c r="N118" s="40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0"/>
      <c r="B119" s="40"/>
      <c r="C119" s="40"/>
      <c r="D119" s="40"/>
      <c r="E119" s="67"/>
      <c r="F119" s="73"/>
      <c r="G119" s="44"/>
      <c r="H119" s="44"/>
      <c r="I119" s="63"/>
      <c r="J119" s="40"/>
      <c r="K119" s="40"/>
      <c r="L119" s="55"/>
      <c r="M119" s="59"/>
      <c r="N119" s="40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0"/>
      <c r="B120" s="40"/>
      <c r="C120" s="40"/>
      <c r="D120" s="40"/>
      <c r="E120" s="67"/>
      <c r="F120" s="73"/>
      <c r="G120" s="44"/>
      <c r="H120" s="44"/>
      <c r="I120" s="63"/>
      <c r="J120" s="40"/>
      <c r="K120" s="40"/>
      <c r="L120" s="55"/>
      <c r="M120" s="59"/>
      <c r="N120" s="40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0"/>
      <c r="B121" s="40"/>
      <c r="C121" s="40"/>
      <c r="D121" s="40"/>
      <c r="E121" s="67"/>
      <c r="F121" s="73"/>
      <c r="G121" s="44"/>
      <c r="H121" s="44"/>
      <c r="I121" s="63"/>
      <c r="J121" s="40"/>
      <c r="K121" s="40"/>
      <c r="L121" s="55"/>
      <c r="M121" s="59"/>
      <c r="N121" s="40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0"/>
      <c r="B122" s="40"/>
      <c r="C122" s="40"/>
      <c r="D122" s="40"/>
      <c r="E122" s="67"/>
      <c r="F122" s="73"/>
      <c r="G122" s="44"/>
      <c r="H122" s="44"/>
      <c r="I122" s="63"/>
      <c r="J122" s="40"/>
      <c r="K122" s="40"/>
      <c r="L122" s="55"/>
      <c r="M122" s="59"/>
      <c r="N122" s="40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0"/>
      <c r="B123" s="40"/>
      <c r="C123" s="40"/>
      <c r="D123" s="40"/>
      <c r="E123" s="67"/>
      <c r="F123" s="73"/>
      <c r="G123" s="44"/>
      <c r="H123" s="44"/>
      <c r="I123" s="63"/>
      <c r="J123" s="58"/>
      <c r="K123" s="58"/>
      <c r="L123" s="55"/>
      <c r="M123" s="59"/>
      <c r="N123" s="40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0"/>
      <c r="B124" s="40"/>
      <c r="C124" s="40"/>
      <c r="D124" s="40"/>
      <c r="E124" s="67"/>
      <c r="F124" s="73"/>
      <c r="G124" s="44"/>
      <c r="H124" s="44"/>
      <c r="I124" s="63"/>
      <c r="J124" s="58"/>
      <c r="K124" s="58"/>
      <c r="L124" s="55"/>
      <c r="M124" s="59"/>
      <c r="N124" s="40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0"/>
      <c r="B125" s="40"/>
      <c r="C125" s="40"/>
      <c r="D125" s="40"/>
      <c r="E125" s="67"/>
      <c r="F125" s="73"/>
      <c r="G125" s="44"/>
      <c r="H125" s="44"/>
      <c r="I125" s="63"/>
      <c r="J125" s="58"/>
      <c r="K125" s="58"/>
      <c r="L125" s="55"/>
      <c r="M125" s="59"/>
      <c r="N125" s="40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0"/>
      <c r="B126" s="40"/>
      <c r="C126" s="40"/>
      <c r="D126" s="40"/>
      <c r="E126" s="67"/>
      <c r="F126" s="73"/>
      <c r="G126" s="44"/>
      <c r="H126" s="44"/>
      <c r="I126" s="63"/>
      <c r="J126" s="58"/>
      <c r="K126" s="58"/>
      <c r="L126" s="55"/>
      <c r="M126" s="59"/>
      <c r="N126" s="40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0"/>
      <c r="B127" s="40"/>
      <c r="C127" s="40"/>
      <c r="D127" s="40"/>
      <c r="E127" s="67"/>
      <c r="F127" s="73"/>
      <c r="G127" s="44"/>
      <c r="H127" s="44"/>
      <c r="I127" s="63"/>
      <c r="J127" s="58"/>
      <c r="K127" s="58"/>
      <c r="L127" s="55"/>
      <c r="M127" s="59"/>
      <c r="N127" s="40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0"/>
      <c r="B128" s="40"/>
      <c r="C128" s="40"/>
      <c r="D128" s="40"/>
      <c r="E128" s="67"/>
      <c r="F128" s="73"/>
      <c r="G128" s="44"/>
      <c r="H128" s="44"/>
      <c r="I128" s="63"/>
      <c r="J128" s="58"/>
      <c r="K128" s="58"/>
      <c r="L128" s="55"/>
      <c r="M128" s="59"/>
      <c r="N128" s="40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0"/>
      <c r="B129" s="40"/>
      <c r="C129" s="40"/>
      <c r="D129" s="40"/>
      <c r="E129" s="67"/>
      <c r="F129" s="73"/>
      <c r="G129" s="44"/>
      <c r="H129" s="44"/>
      <c r="I129" s="63"/>
      <c r="J129" s="58"/>
      <c r="K129" s="58"/>
      <c r="L129" s="55"/>
      <c r="M129" s="59"/>
      <c r="N129" s="40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0"/>
        <v/>
      </c>
      <c r="DD129" s="23" t="str">
        <f t="shared" si="91"/>
        <v/>
      </c>
      <c r="DE129" s="23" t="str">
        <f t="shared" si="92"/>
        <v/>
      </c>
      <c r="DF129" s="23" t="str">
        <f t="shared" si="93"/>
        <v/>
      </c>
      <c r="DG129" s="23" t="str">
        <f t="shared" si="94"/>
        <v/>
      </c>
      <c r="DH129" s="23" t="str">
        <f t="shared" si="95"/>
        <v/>
      </c>
      <c r="DI129" s="23" t="str">
        <f t="shared" si="96"/>
        <v/>
      </c>
      <c r="DJ129" s="23" t="str">
        <f t="shared" si="97"/>
        <v/>
      </c>
      <c r="DK129" s="23" t="str">
        <f t="shared" si="98"/>
        <v/>
      </c>
      <c r="DL129" s="23" t="str">
        <f t="shared" si="99"/>
        <v/>
      </c>
      <c r="DM129" s="23" t="str">
        <f t="shared" si="100"/>
        <v/>
      </c>
      <c r="DN129" s="23" t="str">
        <f t="shared" si="101"/>
        <v/>
      </c>
      <c r="DO129" s="23" t="str">
        <f t="shared" si="102"/>
        <v/>
      </c>
      <c r="DP129" s="23" t="str">
        <f t="shared" si="103"/>
        <v/>
      </c>
      <c r="DQ129" s="23" t="str">
        <f t="shared" si="104"/>
        <v/>
      </c>
      <c r="DR129" s="23" t="str">
        <f t="shared" si="105"/>
        <v/>
      </c>
      <c r="DS129" s="23" t="str">
        <f t="shared" si="106"/>
        <v/>
      </c>
      <c r="DT129" s="23" t="str">
        <f t="shared" si="107"/>
        <v/>
      </c>
      <c r="DU129" s="23" t="str">
        <f t="shared" si="108"/>
        <v/>
      </c>
      <c r="DV129" s="23" t="str">
        <f t="shared" si="109"/>
        <v/>
      </c>
      <c r="DW129" s="23" t="str">
        <f t="shared" si="110"/>
        <v/>
      </c>
      <c r="DX129" s="23" t="str">
        <f t="shared" si="111"/>
        <v/>
      </c>
      <c r="DY129" s="23" t="str">
        <f t="shared" si="112"/>
        <v/>
      </c>
      <c r="DZ129" s="23" t="str">
        <f t="shared" si="113"/>
        <v/>
      </c>
      <c r="EA129" s="23" t="str">
        <f t="shared" si="114"/>
        <v/>
      </c>
      <c r="EB129" s="23" t="str">
        <f t="shared" si="115"/>
        <v/>
      </c>
      <c r="EC129" s="23" t="str">
        <f t="shared" si="116"/>
        <v/>
      </c>
      <c r="ED129" s="23" t="str">
        <f t="shared" si="117"/>
        <v/>
      </c>
      <c r="EE129" s="23" t="str">
        <f t="shared" si="118"/>
        <v/>
      </c>
    </row>
    <row r="130" spans="1:135" ht="11.25" customHeight="1">
      <c r="A130" s="40"/>
      <c r="B130" s="40"/>
      <c r="C130" s="40"/>
      <c r="D130" s="40"/>
      <c r="E130" s="67"/>
      <c r="F130" s="73"/>
      <c r="G130" s="44"/>
      <c r="H130" s="44"/>
      <c r="I130" s="63"/>
      <c r="J130" s="58"/>
      <c r="K130" s="58"/>
      <c r="L130" s="55"/>
      <c r="M130" s="59"/>
      <c r="N130" s="40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19">IF(Q130=1977,IF($E130=0,"",$E130),"")</f>
        <v/>
      </c>
      <c r="DD130" s="23" t="str">
        <f t="shared" ref="DD130:DD162" si="120">IF(Q130=1978,IF($E130=0,"",$E130),"")</f>
        <v/>
      </c>
      <c r="DE130" s="23" t="str">
        <f t="shared" ref="DE130:DE162" si="121">IF(Q130=1979,IF($E130=0,"",$E130),"")</f>
        <v/>
      </c>
      <c r="DF130" s="23" t="str">
        <f t="shared" ref="DF130:DF162" si="122">IF(Q130=1980,IF($E130=0,"",$E130),"")</f>
        <v/>
      </c>
      <c r="DG130" s="23" t="str">
        <f t="shared" ref="DG130:DG162" si="123">IF(Q130=1981,IF($E130=0,"",$E130),"")</f>
        <v/>
      </c>
      <c r="DH130" s="23" t="str">
        <f t="shared" ref="DH130:DH162" si="124">IF(Q130=1982,IF($E130=0,"",$E130),"")</f>
        <v/>
      </c>
      <c r="DI130" s="23" t="str">
        <f t="shared" ref="DI130:DI162" si="125">IF(Q130=1983,IF($E130=0,"",$E130),"")</f>
        <v/>
      </c>
      <c r="DJ130" s="23" t="str">
        <f t="shared" ref="DJ130:DJ162" si="126">IF(Q130=1984,IF($E130=0,"",$E130),"")</f>
        <v/>
      </c>
      <c r="DK130" s="23" t="str">
        <f t="shared" ref="DK130:DK162" si="127">IF(Q130=1985,IF($E130=0,"",$E130),"")</f>
        <v/>
      </c>
      <c r="DL130" s="23" t="str">
        <f t="shared" ref="DL130:DL162" si="128">IF(Q130=1986,IF($E130=0,"",$E130),"")</f>
        <v/>
      </c>
      <c r="DM130" s="23" t="str">
        <f t="shared" ref="DM130:DM162" si="129">IF(Q130=1987,IF($E130=0,"",$E130),"")</f>
        <v/>
      </c>
      <c r="DN130" s="23" t="str">
        <f t="shared" ref="DN130:DN162" si="130">IF(Q130=1988,IF($E130=0,"",$E130),"")</f>
        <v/>
      </c>
      <c r="DO130" s="23" t="str">
        <f t="shared" ref="DO130:DO162" si="131">IF(Q130=1989,IF($E130=0,"",$E130),"")</f>
        <v/>
      </c>
      <c r="DP130" s="23" t="str">
        <f t="shared" ref="DP130:DP162" si="132">IF(Q130=1990,IF($E130=0,"",$E130),"")</f>
        <v/>
      </c>
      <c r="DQ130" s="23" t="str">
        <f t="shared" ref="DQ130:DQ162" si="133">IF(Q130=1991,IF($E130=0,"",$E130),"")</f>
        <v/>
      </c>
      <c r="DR130" s="23" t="str">
        <f t="shared" ref="DR130:DR162" si="134">IF(Q130=1992,IF($E130=0,"",$E130),"")</f>
        <v/>
      </c>
      <c r="DS130" s="23" t="str">
        <f t="shared" ref="DS130:DS162" si="135">IF(Q130=1993,IF($E130=0,"",$E130),"")</f>
        <v/>
      </c>
      <c r="DT130" s="23" t="str">
        <f t="shared" ref="DT130:DT162" si="136">IF(Q130=1994,IF($E130=0,"",$E130),"")</f>
        <v/>
      </c>
      <c r="DU130" s="23" t="str">
        <f t="shared" ref="DU130:DU162" si="137">IF(Q130=1995,IF($E130=0,"",$E130),"")</f>
        <v/>
      </c>
      <c r="DV130" s="23" t="str">
        <f t="shared" ref="DV130:DV162" si="138">IF(Q130=1996,IF($E130=0,"",$E130),"")</f>
        <v/>
      </c>
      <c r="DW130" s="23" t="str">
        <f t="shared" ref="DW130:DW162" si="139">IF(Q130=1997,IF($E130=0,"",$E130),"")</f>
        <v/>
      </c>
      <c r="DX130" s="23" t="str">
        <f t="shared" ref="DX130:DX162" si="140">IF(Q130=1998,IF($E130=0,"",$E130),"")</f>
        <v/>
      </c>
      <c r="DY130" s="23" t="str">
        <f t="shared" ref="DY130:DY162" si="141">IF(Q130=1999,IF($E130=0,"",$E130),"")</f>
        <v/>
      </c>
      <c r="DZ130" s="23" t="str">
        <f t="shared" ref="DZ130:DZ162" si="142">IF(Q130=2000,IF($E130=0,"",$E130),"")</f>
        <v/>
      </c>
      <c r="EA130" s="23" t="str">
        <f t="shared" ref="EA130:EA162" si="143">IF(Q130=2001,IF($E130=0,"",$E130),"")</f>
        <v/>
      </c>
      <c r="EB130" s="23" t="str">
        <f t="shared" ref="EB130:EB162" si="144">IF(Q130=2002,IF($E130=0,"",$E130),"")</f>
        <v/>
      </c>
      <c r="EC130" s="23" t="str">
        <f t="shared" ref="EC130:EC162" si="145">IF(Q130=2003,IF($E130=0,"",$E130),"")</f>
        <v/>
      </c>
      <c r="ED130" s="23" t="str">
        <f t="shared" ref="ED130:ED162" si="146">IF(Q130=2004,IF($E130=0,"",$E130),"")</f>
        <v/>
      </c>
      <c r="EE130" s="23" t="str">
        <f t="shared" ref="EE130:EE162" si="147">IF(Q130=2005,IF($E130=0,"",$E130),"")</f>
        <v/>
      </c>
    </row>
    <row r="131" spans="1:135" ht="11.25" customHeight="1">
      <c r="A131" s="40"/>
      <c r="B131" s="40"/>
      <c r="C131" s="40"/>
      <c r="D131" s="40"/>
      <c r="E131" s="67"/>
      <c r="F131" s="73"/>
      <c r="G131" s="44"/>
      <c r="H131" s="44"/>
      <c r="I131" s="63"/>
      <c r="J131" s="58"/>
      <c r="K131" s="58"/>
      <c r="L131" s="55"/>
      <c r="M131" s="59"/>
      <c r="N131" s="40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40"/>
      <c r="B132" s="40"/>
      <c r="C132" s="40"/>
      <c r="D132" s="40"/>
      <c r="E132" s="67"/>
      <c r="F132" s="73"/>
      <c r="G132" s="44"/>
      <c r="H132" s="44"/>
      <c r="I132" s="63"/>
      <c r="J132" s="58"/>
      <c r="K132" s="58"/>
      <c r="L132" s="55"/>
      <c r="M132" s="59"/>
      <c r="N132" s="40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40"/>
      <c r="B133" s="40"/>
      <c r="C133" s="40"/>
      <c r="D133" s="40"/>
      <c r="E133" s="67"/>
      <c r="F133" s="73"/>
      <c r="G133" s="44"/>
      <c r="H133" s="44"/>
      <c r="I133" s="63"/>
      <c r="J133" s="58"/>
      <c r="K133" s="58"/>
      <c r="L133" s="55"/>
      <c r="M133" s="59"/>
      <c r="N133" s="40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40"/>
      <c r="B134" s="40"/>
      <c r="C134" s="40"/>
      <c r="D134" s="40"/>
      <c r="E134" s="67"/>
      <c r="F134" s="73"/>
      <c r="G134" s="44"/>
      <c r="H134" s="44"/>
      <c r="I134" s="63"/>
      <c r="J134" s="58"/>
      <c r="K134" s="58"/>
      <c r="L134" s="55"/>
      <c r="M134" s="59"/>
      <c r="N134" s="40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40"/>
      <c r="B135" s="40"/>
      <c r="C135" s="40"/>
      <c r="D135" s="40"/>
      <c r="E135" s="67"/>
      <c r="F135" s="73"/>
      <c r="G135" s="44"/>
      <c r="H135" s="44"/>
      <c r="I135" s="63"/>
      <c r="J135" s="58"/>
      <c r="K135" s="58"/>
      <c r="L135" s="55"/>
      <c r="M135" s="59"/>
      <c r="N135" s="40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0"/>
      <c r="B136" s="40"/>
      <c r="C136" s="40"/>
      <c r="D136" s="40"/>
      <c r="E136" s="67"/>
      <c r="F136" s="73"/>
      <c r="G136" s="44"/>
      <c r="H136" s="44"/>
      <c r="I136" s="63"/>
      <c r="J136" s="58"/>
      <c r="K136" s="58"/>
      <c r="L136" s="55"/>
      <c r="M136" s="59"/>
      <c r="N136" s="40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0"/>
      <c r="B137" s="40"/>
      <c r="C137" s="40"/>
      <c r="D137" s="40"/>
      <c r="E137" s="67"/>
      <c r="F137" s="73"/>
      <c r="G137" s="44"/>
      <c r="H137" s="44"/>
      <c r="I137" s="63"/>
      <c r="J137" s="58"/>
      <c r="K137" s="58"/>
      <c r="L137" s="55"/>
      <c r="M137" s="59"/>
      <c r="N137" s="40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0"/>
      <c r="B138" s="40"/>
      <c r="C138" s="40"/>
      <c r="D138" s="40"/>
      <c r="E138" s="67"/>
      <c r="F138" s="73"/>
      <c r="G138" s="44"/>
      <c r="H138" s="44"/>
      <c r="I138" s="63"/>
      <c r="J138" s="58"/>
      <c r="K138" s="58"/>
      <c r="L138" s="55"/>
      <c r="M138" s="59"/>
      <c r="N138" s="40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0"/>
      <c r="B139" s="40"/>
      <c r="C139" s="40"/>
      <c r="D139" s="40"/>
      <c r="E139" s="67"/>
      <c r="F139" s="73"/>
      <c r="G139" s="44"/>
      <c r="H139" s="44"/>
      <c r="I139" s="63"/>
      <c r="J139" s="40"/>
      <c r="K139" s="40"/>
      <c r="L139" s="55"/>
      <c r="M139" s="59"/>
      <c r="N139" s="40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0"/>
      <c r="B140" s="40"/>
      <c r="C140" s="40"/>
      <c r="D140" s="40"/>
      <c r="E140" s="67"/>
      <c r="F140" s="73"/>
      <c r="G140" s="44"/>
      <c r="H140" s="44"/>
      <c r="I140" s="63"/>
      <c r="J140" s="40"/>
      <c r="K140" s="40"/>
      <c r="L140" s="55"/>
      <c r="M140" s="59"/>
      <c r="N140" s="40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40"/>
      <c r="B141" s="40"/>
      <c r="C141" s="40"/>
      <c r="D141" s="40"/>
      <c r="E141" s="67"/>
      <c r="F141" s="73"/>
      <c r="G141" s="44"/>
      <c r="H141" s="44"/>
      <c r="I141" s="63"/>
      <c r="J141" s="40"/>
      <c r="K141" s="40"/>
      <c r="L141" s="55"/>
      <c r="M141" s="59"/>
      <c r="N141" s="40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68"/>
      <c r="G142" s="40"/>
      <c r="H142" s="40"/>
      <c r="I142" s="67"/>
      <c r="J142" s="73"/>
      <c r="K142" s="44"/>
      <c r="L142" s="44"/>
      <c r="M142" s="63"/>
      <c r="N142" s="58"/>
      <c r="O142" s="58"/>
      <c r="P142" s="55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E143" s="68"/>
      <c r="G143" s="40"/>
      <c r="H143" s="40"/>
      <c r="I143" s="67"/>
      <c r="J143" s="73"/>
      <c r="K143" s="44"/>
      <c r="L143" s="44"/>
      <c r="M143" s="63"/>
      <c r="N143" s="58"/>
      <c r="O143" s="58"/>
      <c r="P143" s="55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E144" s="68"/>
      <c r="G144" s="40"/>
      <c r="H144" s="40"/>
      <c r="I144" s="67"/>
      <c r="J144" s="73"/>
      <c r="K144" s="44"/>
      <c r="L144" s="44"/>
      <c r="M144" s="63"/>
      <c r="N144" s="58"/>
      <c r="O144" s="58"/>
      <c r="P144" s="55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E145" s="68"/>
      <c r="G145" s="40"/>
      <c r="H145" s="40"/>
      <c r="I145" s="67"/>
      <c r="J145" s="73"/>
      <c r="K145" s="44"/>
      <c r="L145" s="44"/>
      <c r="M145" s="63"/>
      <c r="N145" s="58"/>
      <c r="O145" s="58"/>
      <c r="P145" s="55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68"/>
      <c r="G146" s="40"/>
      <c r="H146" s="40"/>
      <c r="I146" s="67"/>
      <c r="J146" s="73"/>
      <c r="K146" s="44"/>
      <c r="L146" s="44"/>
      <c r="M146" s="63"/>
      <c r="N146" s="58"/>
      <c r="O146" s="58"/>
      <c r="P146" s="55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19"/>
        <v/>
      </c>
      <c r="DD146" s="23" t="str">
        <f t="shared" si="120"/>
        <v/>
      </c>
      <c r="DE146" s="23" t="str">
        <f t="shared" si="121"/>
        <v/>
      </c>
      <c r="DF146" s="23" t="str">
        <f t="shared" si="122"/>
        <v/>
      </c>
      <c r="DG146" s="23" t="str">
        <f t="shared" si="123"/>
        <v/>
      </c>
      <c r="DH146" s="23" t="str">
        <f t="shared" si="124"/>
        <v/>
      </c>
      <c r="DI146" s="23" t="str">
        <f t="shared" si="125"/>
        <v/>
      </c>
      <c r="DJ146" s="23" t="str">
        <f t="shared" si="126"/>
        <v/>
      </c>
      <c r="DK146" s="23" t="str">
        <f t="shared" si="127"/>
        <v/>
      </c>
      <c r="DL146" s="23" t="str">
        <f t="shared" si="128"/>
        <v/>
      </c>
      <c r="DM146" s="23" t="str">
        <f t="shared" si="129"/>
        <v/>
      </c>
      <c r="DN146" s="23" t="str">
        <f t="shared" si="130"/>
        <v/>
      </c>
      <c r="DO146" s="23" t="str">
        <f t="shared" si="131"/>
        <v/>
      </c>
      <c r="DP146" s="23" t="str">
        <f t="shared" si="132"/>
        <v/>
      </c>
      <c r="DQ146" s="23" t="str">
        <f t="shared" si="133"/>
        <v/>
      </c>
      <c r="DR146" s="23" t="str">
        <f t="shared" si="134"/>
        <v/>
      </c>
      <c r="DS146" s="23" t="str">
        <f t="shared" si="135"/>
        <v/>
      </c>
      <c r="DT146" s="23" t="str">
        <f t="shared" si="136"/>
        <v/>
      </c>
      <c r="DU146" s="23" t="str">
        <f t="shared" si="137"/>
        <v/>
      </c>
      <c r="DV146" s="23" t="str">
        <f t="shared" si="138"/>
        <v/>
      </c>
      <c r="DW146" s="23" t="str">
        <f t="shared" si="139"/>
        <v/>
      </c>
      <c r="DX146" s="23" t="str">
        <f t="shared" si="140"/>
        <v/>
      </c>
      <c r="DY146" s="23" t="str">
        <f t="shared" si="141"/>
        <v/>
      </c>
      <c r="DZ146" s="23" t="str">
        <f t="shared" si="142"/>
        <v/>
      </c>
      <c r="EA146" s="23" t="str">
        <f t="shared" si="143"/>
        <v/>
      </c>
      <c r="EB146" s="23" t="str">
        <f t="shared" si="144"/>
        <v/>
      </c>
      <c r="EC146" s="23" t="str">
        <f t="shared" si="145"/>
        <v/>
      </c>
      <c r="ED146" s="23" t="str">
        <f t="shared" si="146"/>
        <v/>
      </c>
      <c r="EE146" s="23" t="str">
        <f t="shared" si="147"/>
        <v/>
      </c>
    </row>
    <row r="147" spans="1:135" ht="11.25" customHeight="1">
      <c r="A147" s="23"/>
      <c r="B147" s="23"/>
      <c r="E147" s="68"/>
      <c r="G147" s="40"/>
      <c r="H147" s="40"/>
      <c r="I147" s="67"/>
      <c r="J147" s="73"/>
      <c r="K147" s="44"/>
      <c r="L147" s="44"/>
      <c r="M147" s="63"/>
      <c r="N147" s="58"/>
      <c r="O147" s="58"/>
      <c r="P147" s="55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E148" s="68"/>
      <c r="G148" s="40"/>
      <c r="H148" s="40"/>
      <c r="I148" s="67"/>
      <c r="J148" s="73"/>
      <c r="K148" s="44"/>
      <c r="L148" s="44"/>
      <c r="M148" s="63"/>
      <c r="N148" s="58"/>
      <c r="O148" s="58"/>
      <c r="P148" s="55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68"/>
      <c r="G149" s="40"/>
      <c r="H149" s="40"/>
      <c r="I149" s="67"/>
      <c r="J149" s="73"/>
      <c r="K149" s="44"/>
      <c r="L149" s="44"/>
      <c r="M149" s="63"/>
      <c r="N149" s="58"/>
      <c r="O149" s="58"/>
      <c r="P149" s="55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68"/>
      <c r="G150" s="40"/>
      <c r="H150" s="40"/>
      <c r="I150" s="67"/>
      <c r="J150" s="73"/>
      <c r="K150" s="44"/>
      <c r="L150" s="44"/>
      <c r="M150" s="63"/>
      <c r="N150" s="58"/>
      <c r="O150" s="58"/>
      <c r="P150" s="55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68"/>
      <c r="G151" s="40"/>
      <c r="H151" s="40"/>
      <c r="I151" s="67"/>
      <c r="J151" s="73"/>
      <c r="K151" s="44"/>
      <c r="L151" s="44"/>
      <c r="M151" s="63"/>
      <c r="N151" s="58"/>
      <c r="O151" s="58"/>
      <c r="P151" s="55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E152" s="68"/>
      <c r="G152" s="40"/>
      <c r="H152" s="40"/>
      <c r="I152" s="67"/>
      <c r="J152" s="73"/>
      <c r="K152" s="44"/>
      <c r="L152" s="44"/>
      <c r="M152" s="63"/>
      <c r="N152" s="58"/>
      <c r="O152" s="58"/>
      <c r="P152" s="55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68"/>
      <c r="G153" s="40"/>
      <c r="H153" s="40"/>
      <c r="I153" s="67"/>
      <c r="J153" s="73"/>
      <c r="K153" s="44"/>
      <c r="L153" s="44"/>
      <c r="M153" s="63"/>
      <c r="N153" s="58"/>
      <c r="O153" s="58"/>
      <c r="P153" s="55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68"/>
      <c r="G154" s="40"/>
      <c r="H154" s="40"/>
      <c r="I154" s="67"/>
      <c r="J154" s="73"/>
      <c r="K154" s="44"/>
      <c r="L154" s="44"/>
      <c r="M154" s="63"/>
      <c r="N154" s="58"/>
      <c r="O154" s="58"/>
      <c r="P154" s="55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68"/>
      <c r="G155" s="40"/>
      <c r="H155" s="40"/>
      <c r="I155" s="67"/>
      <c r="J155" s="73"/>
      <c r="K155" s="44"/>
      <c r="L155" s="44"/>
      <c r="M155" s="63"/>
      <c r="N155" s="58"/>
      <c r="O155" s="58"/>
      <c r="P155" s="55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B156" s="23"/>
      <c r="E156" s="68"/>
      <c r="G156" s="40"/>
      <c r="H156" s="40"/>
      <c r="I156" s="67"/>
      <c r="J156" s="73"/>
      <c r="K156" s="44"/>
      <c r="L156" s="44"/>
      <c r="M156" s="63"/>
      <c r="N156" s="58"/>
      <c r="O156" s="58"/>
      <c r="P156" s="55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C157" s="22"/>
      <c r="D157" s="22"/>
      <c r="F157" s="70"/>
      <c r="G157" s="40"/>
      <c r="H157" s="40"/>
      <c r="I157" s="67"/>
      <c r="J157" s="73"/>
      <c r="K157" s="44"/>
      <c r="L157" s="44"/>
      <c r="M157" s="63"/>
      <c r="N157" s="40"/>
      <c r="O157" s="40"/>
      <c r="P157" s="55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72"/>
      <c r="G158" s="40"/>
      <c r="H158" s="40"/>
      <c r="I158" s="67"/>
      <c r="J158" s="73"/>
      <c r="K158" s="44"/>
      <c r="L158" s="44"/>
      <c r="M158" s="63"/>
      <c r="N158" s="40"/>
      <c r="O158" s="40"/>
      <c r="P158" s="55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72"/>
      <c r="G159" s="35"/>
      <c r="H159" s="38"/>
      <c r="I159" s="55"/>
      <c r="J159" s="24"/>
      <c r="K159" s="24"/>
      <c r="L159" s="52"/>
      <c r="M159" s="48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72"/>
      <c r="G160" s="35"/>
      <c r="H160" s="38"/>
      <c r="I160" s="55"/>
      <c r="J160" s="24"/>
      <c r="K160" s="24"/>
      <c r="L160" s="52"/>
      <c r="M160" s="48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72"/>
      <c r="G161" s="35"/>
      <c r="H161" s="38"/>
      <c r="I161" s="55"/>
      <c r="J161" s="24"/>
      <c r="K161" s="24"/>
      <c r="L161" s="52"/>
      <c r="M161" s="48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72"/>
      <c r="G162" s="35"/>
      <c r="H162" s="38"/>
      <c r="I162" s="55"/>
      <c r="J162" s="24"/>
      <c r="K162" s="24"/>
      <c r="L162" s="52"/>
      <c r="M162" s="48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19"/>
        <v/>
      </c>
      <c r="DD162" s="23" t="str">
        <f t="shared" si="120"/>
        <v/>
      </c>
      <c r="DE162" s="23" t="str">
        <f t="shared" si="121"/>
        <v/>
      </c>
      <c r="DF162" s="23" t="str">
        <f t="shared" si="122"/>
        <v/>
      </c>
      <c r="DG162" s="23" t="str">
        <f t="shared" si="123"/>
        <v/>
      </c>
      <c r="DH162" s="23" t="str">
        <f t="shared" si="124"/>
        <v/>
      </c>
      <c r="DI162" s="23" t="str">
        <f t="shared" si="125"/>
        <v/>
      </c>
      <c r="DJ162" s="23" t="str">
        <f t="shared" si="126"/>
        <v/>
      </c>
      <c r="DK162" s="23" t="str">
        <f t="shared" si="127"/>
        <v/>
      </c>
      <c r="DL162" s="23" t="str">
        <f t="shared" si="128"/>
        <v/>
      </c>
      <c r="DM162" s="23" t="str">
        <f t="shared" si="129"/>
        <v/>
      </c>
      <c r="DN162" s="23" t="str">
        <f t="shared" si="130"/>
        <v/>
      </c>
      <c r="DO162" s="23" t="str">
        <f t="shared" si="131"/>
        <v/>
      </c>
      <c r="DP162" s="23" t="str">
        <f t="shared" si="132"/>
        <v/>
      </c>
      <c r="DQ162" s="23" t="str">
        <f t="shared" si="133"/>
        <v/>
      </c>
      <c r="DR162" s="23" t="str">
        <f t="shared" si="134"/>
        <v/>
      </c>
      <c r="DS162" s="23" t="str">
        <f t="shared" si="135"/>
        <v/>
      </c>
      <c r="DT162" s="23" t="str">
        <f t="shared" si="136"/>
        <v/>
      </c>
      <c r="DU162" s="23" t="str">
        <f t="shared" si="137"/>
        <v/>
      </c>
      <c r="DV162" s="23" t="str">
        <f t="shared" si="138"/>
        <v/>
      </c>
      <c r="DW162" s="23" t="str">
        <f t="shared" si="139"/>
        <v/>
      </c>
      <c r="DX162" s="23" t="str">
        <f t="shared" si="140"/>
        <v/>
      </c>
      <c r="DY162" s="23" t="str">
        <f t="shared" si="141"/>
        <v/>
      </c>
      <c r="DZ162" s="23" t="str">
        <f t="shared" si="142"/>
        <v/>
      </c>
      <c r="EA162" s="23" t="str">
        <f t="shared" si="143"/>
        <v/>
      </c>
      <c r="EB162" s="23" t="str">
        <f t="shared" si="144"/>
        <v/>
      </c>
      <c r="EC162" s="23" t="str">
        <f t="shared" si="145"/>
        <v/>
      </c>
      <c r="ED162" s="23" t="str">
        <f t="shared" si="146"/>
        <v/>
      </c>
      <c r="EE162" s="23" t="str">
        <f t="shared" si="147"/>
        <v/>
      </c>
    </row>
    <row r="163" spans="1:135" ht="11.25" customHeight="1">
      <c r="A163" s="23"/>
      <c r="B163" s="21"/>
      <c r="C163" s="21"/>
      <c r="D163" s="21"/>
      <c r="E163" s="20"/>
      <c r="F163" s="72"/>
      <c r="G163" s="35"/>
      <c r="H163" s="38"/>
      <c r="I163" s="55"/>
      <c r="J163" s="24"/>
      <c r="K163" s="24"/>
      <c r="L163" s="52"/>
      <c r="M163" s="48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48">IF(Q163=1977,IF($E163=0,"",$E163),"")</f>
        <v/>
      </c>
      <c r="DD163" s="23" t="str">
        <f t="shared" ref="DD163:DD176" si="149">IF(Q163=1978,IF($E163=0,"",$E163),"")</f>
        <v/>
      </c>
      <c r="DE163" s="23" t="str">
        <f t="shared" ref="DE163:DE176" si="150">IF(Q163=1979,IF($E163=0,"",$E163),"")</f>
        <v/>
      </c>
      <c r="DF163" s="23" t="str">
        <f t="shared" ref="DF163:DF176" si="151">IF(Q163=1980,IF($E163=0,"",$E163),"")</f>
        <v/>
      </c>
      <c r="DG163" s="23" t="str">
        <f t="shared" ref="DG163:DG176" si="152">IF(Q163=1981,IF($E163=0,"",$E163),"")</f>
        <v/>
      </c>
      <c r="DH163" s="23" t="str">
        <f t="shared" ref="DH163:DH176" si="153">IF(Q163=1982,IF($E163=0,"",$E163),"")</f>
        <v/>
      </c>
      <c r="DI163" s="23" t="str">
        <f t="shared" ref="DI163:DI176" si="154">IF(Q163=1983,IF($E163=0,"",$E163),"")</f>
        <v/>
      </c>
      <c r="DJ163" s="23" t="str">
        <f t="shared" ref="DJ163:DJ176" si="155">IF(Q163=1984,IF($E163=0,"",$E163),"")</f>
        <v/>
      </c>
      <c r="DK163" s="23" t="str">
        <f t="shared" ref="DK163:DK176" si="156">IF(Q163=1985,IF($E163=0,"",$E163),"")</f>
        <v/>
      </c>
      <c r="DL163" s="23" t="str">
        <f t="shared" ref="DL163:DL176" si="157">IF(Q163=1986,IF($E163=0,"",$E163),"")</f>
        <v/>
      </c>
      <c r="DM163" s="23" t="str">
        <f t="shared" ref="DM163:DM176" si="158">IF(Q163=1987,IF($E163=0,"",$E163),"")</f>
        <v/>
      </c>
      <c r="DN163" s="23" t="str">
        <f t="shared" ref="DN163:DN176" si="159">IF(Q163=1988,IF($E163=0,"",$E163),"")</f>
        <v/>
      </c>
      <c r="DO163" s="23" t="str">
        <f t="shared" ref="DO163:DO176" si="160">IF(Q163=1989,IF($E163=0,"",$E163),"")</f>
        <v/>
      </c>
      <c r="DP163" s="23" t="str">
        <f t="shared" ref="DP163:DP176" si="161">IF(Q163=1990,IF($E163=0,"",$E163),"")</f>
        <v/>
      </c>
      <c r="DQ163" s="23" t="str">
        <f t="shared" ref="DQ163:DQ176" si="162">IF(Q163=1991,IF($E163=0,"",$E163),"")</f>
        <v/>
      </c>
      <c r="DR163" s="23" t="str">
        <f t="shared" ref="DR163:DR176" si="163">IF(Q163=1992,IF($E163=0,"",$E163),"")</f>
        <v/>
      </c>
      <c r="DS163" s="23" t="str">
        <f t="shared" ref="DS163:DS176" si="164">IF(Q163=1993,IF($E163=0,"",$E163),"")</f>
        <v/>
      </c>
      <c r="DT163" s="23" t="str">
        <f t="shared" ref="DT163:DT176" si="165">IF(Q163=1994,IF($E163=0,"",$E163),"")</f>
        <v/>
      </c>
      <c r="DU163" s="23" t="str">
        <f t="shared" ref="DU163:DU176" si="166">IF(Q163=1995,IF($E163=0,"",$E163),"")</f>
        <v/>
      </c>
      <c r="DV163" s="23" t="str">
        <f t="shared" ref="DV163:DV176" si="167">IF(Q163=1996,IF($E163=0,"",$E163),"")</f>
        <v/>
      </c>
      <c r="DW163" s="23" t="str">
        <f t="shared" ref="DW163:DW176" si="168">IF(Q163=1997,IF($E163=0,"",$E163),"")</f>
        <v/>
      </c>
      <c r="DX163" s="23" t="str">
        <f t="shared" ref="DX163:DX176" si="169">IF(Q163=1998,IF($E163=0,"",$E163),"")</f>
        <v/>
      </c>
      <c r="DY163" s="23" t="str">
        <f t="shared" ref="DY163:DY176" si="170">IF(Q163=1999,IF($E163=0,"",$E163),"")</f>
        <v/>
      </c>
      <c r="DZ163" s="23" t="str">
        <f t="shared" ref="DZ163:DZ176" si="171">IF(Q163=2000,IF($E163=0,"",$E163),"")</f>
        <v/>
      </c>
      <c r="EA163" s="23" t="str">
        <f t="shared" ref="EA163:EA176" si="172">IF(Q163=2001,IF($E163=0,"",$E163),"")</f>
        <v/>
      </c>
      <c r="EB163" s="23" t="str">
        <f t="shared" ref="EB163:EB176" si="173">IF(Q163=2002,IF($E163=0,"",$E163),"")</f>
        <v/>
      </c>
      <c r="EC163" s="23" t="str">
        <f t="shared" ref="EC163:EC176" si="174">IF(Q163=2003,IF($E163=0,"",$E163),"")</f>
        <v/>
      </c>
      <c r="ED163" s="23" t="str">
        <f t="shared" ref="ED163:ED176" si="175">IF(Q163=2004,IF($E163=0,"",$E163),"")</f>
        <v/>
      </c>
      <c r="EE163" s="23" t="str">
        <f t="shared" ref="EE163:EE176" si="176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72"/>
      <c r="G164" s="35"/>
      <c r="H164" s="38"/>
      <c r="I164" s="55"/>
      <c r="J164" s="24"/>
      <c r="K164" s="24"/>
      <c r="L164" s="52"/>
      <c r="M164" s="48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72"/>
      <c r="G165" s="35"/>
      <c r="H165" s="38"/>
      <c r="I165" s="55"/>
      <c r="J165" s="24"/>
      <c r="K165" s="24"/>
      <c r="L165" s="52"/>
      <c r="M165" s="48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1"/>
      <c r="C166" s="21"/>
      <c r="D166" s="21"/>
      <c r="E166" s="20"/>
      <c r="F166" s="72"/>
      <c r="G166" s="35"/>
      <c r="H166" s="38"/>
      <c r="I166" s="55"/>
      <c r="J166" s="24"/>
      <c r="K166" s="24"/>
      <c r="L166" s="52"/>
      <c r="M166" s="48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1"/>
      <c r="C167" s="21"/>
      <c r="D167" s="21"/>
      <c r="E167" s="20"/>
      <c r="F167" s="72"/>
      <c r="G167" s="35"/>
      <c r="H167" s="38"/>
      <c r="I167" s="55"/>
      <c r="J167" s="24"/>
      <c r="K167" s="24"/>
      <c r="L167" s="52"/>
      <c r="M167" s="48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23"/>
      <c r="B168" s="21"/>
      <c r="C168" s="21"/>
      <c r="D168" s="21"/>
      <c r="E168" s="20"/>
      <c r="F168" s="72"/>
      <c r="G168" s="35"/>
      <c r="H168" s="38"/>
      <c r="I168" s="55"/>
      <c r="J168" s="24"/>
      <c r="K168" s="24"/>
      <c r="L168" s="52"/>
      <c r="M168" s="48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40"/>
      <c r="B169" s="40"/>
      <c r="C169" s="67"/>
      <c r="D169" s="73"/>
      <c r="E169" s="44"/>
      <c r="F169" s="44"/>
      <c r="G169" s="63"/>
      <c r="H169" s="58"/>
      <c r="I169" s="58"/>
      <c r="J169" s="55"/>
      <c r="K169" s="24"/>
      <c r="L169" s="52"/>
      <c r="M169" s="48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40"/>
      <c r="B170" s="40"/>
      <c r="C170" s="67"/>
      <c r="D170" s="73"/>
      <c r="E170" s="44"/>
      <c r="F170" s="44"/>
      <c r="G170" s="63"/>
      <c r="H170" s="58"/>
      <c r="I170" s="58"/>
      <c r="J170" s="55"/>
      <c r="K170" s="24"/>
      <c r="L170" s="52"/>
      <c r="M170" s="48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40"/>
      <c r="B171" s="40"/>
      <c r="C171" s="67"/>
      <c r="D171" s="73"/>
      <c r="E171" s="44"/>
      <c r="F171" s="44"/>
      <c r="G171" s="63"/>
      <c r="H171" s="58"/>
      <c r="I171" s="58"/>
      <c r="J171" s="55"/>
      <c r="K171" s="24"/>
      <c r="L171" s="52"/>
      <c r="M171" s="48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40"/>
      <c r="B172" s="40"/>
      <c r="C172" s="67"/>
      <c r="D172" s="73"/>
      <c r="E172" s="44"/>
      <c r="F172" s="44"/>
      <c r="G172" s="63"/>
      <c r="H172" s="58"/>
      <c r="I172" s="58"/>
      <c r="J172" s="55"/>
      <c r="K172" s="26"/>
      <c r="L172" s="51"/>
      <c r="M172" s="47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40"/>
      <c r="B173" s="40"/>
      <c r="C173" s="67"/>
      <c r="D173" s="73"/>
      <c r="E173" s="44"/>
      <c r="F173" s="44"/>
      <c r="G173" s="63"/>
      <c r="H173" s="58"/>
      <c r="I173" s="58"/>
      <c r="J173" s="55"/>
      <c r="K173" s="24"/>
      <c r="L173" s="52"/>
      <c r="M173" s="48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40"/>
      <c r="B174" s="40"/>
      <c r="C174" s="67"/>
      <c r="D174" s="73"/>
      <c r="E174" s="44"/>
      <c r="F174" s="44"/>
      <c r="G174" s="63"/>
      <c r="H174" s="58"/>
      <c r="I174" s="58"/>
      <c r="J174" s="55"/>
      <c r="K174" s="24"/>
      <c r="L174" s="52"/>
      <c r="M174" s="48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40"/>
      <c r="B175" s="40"/>
      <c r="C175" s="67"/>
      <c r="D175" s="73"/>
      <c r="E175" s="44"/>
      <c r="F175" s="44"/>
      <c r="G175" s="63"/>
      <c r="H175" s="58"/>
      <c r="I175" s="58"/>
      <c r="J175" s="55"/>
      <c r="K175" s="24"/>
      <c r="L175" s="52"/>
      <c r="M175" s="48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40"/>
      <c r="B176" s="40"/>
      <c r="C176" s="67"/>
      <c r="D176" s="73"/>
      <c r="E176" s="44"/>
      <c r="F176" s="44"/>
      <c r="G176" s="63"/>
      <c r="H176" s="58"/>
      <c r="I176" s="58"/>
      <c r="J176" s="55"/>
      <c r="K176" s="24"/>
      <c r="L176" s="52"/>
      <c r="M176" s="48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48"/>
        <v/>
      </c>
      <c r="DD176" s="23" t="str">
        <f t="shared" si="149"/>
        <v/>
      </c>
      <c r="DE176" s="23" t="str">
        <f t="shared" si="150"/>
        <v/>
      </c>
      <c r="DF176" s="23" t="str">
        <f t="shared" si="151"/>
        <v/>
      </c>
      <c r="DG176" s="23" t="str">
        <f t="shared" si="152"/>
        <v/>
      </c>
      <c r="DH176" s="23" t="str">
        <f t="shared" si="153"/>
        <v/>
      </c>
      <c r="DI176" s="23" t="str">
        <f t="shared" si="154"/>
        <v/>
      </c>
      <c r="DJ176" s="23" t="str">
        <f t="shared" si="155"/>
        <v/>
      </c>
      <c r="DK176" s="23" t="str">
        <f t="shared" si="156"/>
        <v/>
      </c>
      <c r="DL176" s="23" t="str">
        <f t="shared" si="157"/>
        <v/>
      </c>
      <c r="DM176" s="23" t="str">
        <f t="shared" si="158"/>
        <v/>
      </c>
      <c r="DN176" s="23" t="str">
        <f t="shared" si="159"/>
        <v/>
      </c>
      <c r="DO176" s="23" t="str">
        <f t="shared" si="160"/>
        <v/>
      </c>
      <c r="DP176" s="23" t="str">
        <f t="shared" si="161"/>
        <v/>
      </c>
      <c r="DQ176" s="23" t="str">
        <f t="shared" si="162"/>
        <v/>
      </c>
      <c r="DR176" s="23" t="str">
        <f t="shared" si="163"/>
        <v/>
      </c>
      <c r="DS176" s="23" t="str">
        <f t="shared" si="164"/>
        <v/>
      </c>
      <c r="DT176" s="23" t="str">
        <f t="shared" si="165"/>
        <v/>
      </c>
      <c r="DU176" s="23" t="str">
        <f t="shared" si="166"/>
        <v/>
      </c>
      <c r="DV176" s="23" t="str">
        <f t="shared" si="167"/>
        <v/>
      </c>
      <c r="DW176" s="23" t="str">
        <f t="shared" si="168"/>
        <v/>
      </c>
      <c r="DX176" s="23" t="str">
        <f t="shared" si="169"/>
        <v/>
      </c>
      <c r="DY176" s="23" t="str">
        <f t="shared" si="170"/>
        <v/>
      </c>
      <c r="DZ176" s="23" t="str">
        <f t="shared" si="171"/>
        <v/>
      </c>
      <c r="EA176" s="23" t="str">
        <f t="shared" si="172"/>
        <v/>
      </c>
      <c r="EB176" s="23" t="str">
        <f t="shared" si="173"/>
        <v/>
      </c>
      <c r="EC176" s="23" t="str">
        <f t="shared" si="174"/>
        <v/>
      </c>
      <c r="ED176" s="23" t="str">
        <f t="shared" si="175"/>
        <v/>
      </c>
      <c r="EE176" s="23" t="str">
        <f t="shared" si="176"/>
        <v/>
      </c>
    </row>
    <row r="177" spans="1:17" ht="11.25" customHeight="1">
      <c r="A177" s="40"/>
      <c r="B177" s="40"/>
      <c r="C177" s="67"/>
      <c r="D177" s="73"/>
      <c r="E177" s="44"/>
      <c r="F177" s="44"/>
      <c r="G177" s="63"/>
      <c r="H177" s="58"/>
      <c r="I177" s="58"/>
      <c r="J177" s="55"/>
      <c r="L177" s="52"/>
      <c r="M177" s="48"/>
      <c r="O177" s="20"/>
      <c r="P177" s="20"/>
      <c r="Q177" s="20"/>
    </row>
    <row r="178" spans="1:17" ht="11.25" customHeight="1">
      <c r="A178" s="40"/>
      <c r="B178" s="40"/>
      <c r="C178" s="67"/>
      <c r="D178" s="73"/>
      <c r="E178" s="44"/>
      <c r="F178" s="44"/>
      <c r="G178" s="63"/>
      <c r="H178" s="58"/>
      <c r="I178" s="58"/>
      <c r="J178" s="55"/>
      <c r="L178" s="52"/>
      <c r="M178" s="48"/>
      <c r="O178" s="20"/>
      <c r="P178" s="20"/>
      <c r="Q178" s="20"/>
    </row>
    <row r="179" spans="1:17" ht="11.25" customHeight="1">
      <c r="A179" s="40"/>
      <c r="B179" s="40"/>
      <c r="C179" s="67"/>
      <c r="D179" s="73"/>
      <c r="E179" s="44"/>
      <c r="F179" s="44"/>
      <c r="G179" s="63"/>
      <c r="H179" s="58"/>
      <c r="I179" s="58"/>
      <c r="J179" s="55"/>
      <c r="L179" s="52"/>
      <c r="M179" s="48"/>
      <c r="O179" s="20"/>
      <c r="P179" s="20"/>
      <c r="Q179" s="20"/>
    </row>
    <row r="180" spans="1:17" ht="11.25" customHeight="1">
      <c r="A180" s="40"/>
      <c r="B180" s="40"/>
      <c r="C180" s="67"/>
      <c r="D180" s="73"/>
      <c r="E180" s="44"/>
      <c r="F180" s="44"/>
      <c r="G180" s="63"/>
      <c r="H180" s="58"/>
      <c r="I180" s="58"/>
      <c r="J180" s="55"/>
      <c r="L180" s="52"/>
      <c r="M180" s="48"/>
      <c r="O180" s="20"/>
      <c r="P180" s="20"/>
      <c r="Q180" s="20"/>
    </row>
    <row r="181" spans="1:17" ht="11.25" customHeight="1">
      <c r="A181" s="40"/>
      <c r="B181" s="40"/>
      <c r="C181" s="67"/>
      <c r="D181" s="73"/>
      <c r="E181" s="44"/>
      <c r="F181" s="44"/>
      <c r="G181" s="63"/>
      <c r="H181" s="58"/>
      <c r="I181" s="58"/>
      <c r="J181" s="55"/>
      <c r="L181" s="52"/>
      <c r="M181" s="48"/>
      <c r="O181" s="20"/>
      <c r="P181" s="20"/>
      <c r="Q181" s="20"/>
    </row>
    <row r="182" spans="1:17" ht="11.25" customHeight="1">
      <c r="A182" s="40"/>
      <c r="B182" s="40"/>
      <c r="C182" s="67"/>
      <c r="D182" s="73"/>
      <c r="E182" s="44"/>
      <c r="F182" s="44"/>
      <c r="G182" s="63"/>
      <c r="H182" s="58"/>
      <c r="I182" s="58"/>
      <c r="J182" s="55"/>
      <c r="L182" s="52"/>
      <c r="M182" s="48"/>
      <c r="O182" s="20"/>
      <c r="P182" s="20"/>
      <c r="Q182" s="20"/>
    </row>
    <row r="183" spans="1:17" ht="11.25" customHeight="1">
      <c r="A183" s="40"/>
      <c r="B183" s="40"/>
      <c r="C183" s="67"/>
      <c r="D183" s="73"/>
      <c r="E183" s="44"/>
      <c r="F183" s="44"/>
      <c r="G183" s="63"/>
      <c r="H183" s="58"/>
      <c r="I183" s="58"/>
      <c r="J183" s="55"/>
      <c r="L183" s="52"/>
      <c r="M183" s="48"/>
      <c r="O183" s="20"/>
      <c r="P183" s="20"/>
      <c r="Q183" s="20"/>
    </row>
    <row r="184" spans="1:17" ht="11.25" customHeight="1">
      <c r="A184" s="40"/>
      <c r="B184" s="40"/>
      <c r="C184" s="67"/>
      <c r="D184" s="73"/>
      <c r="E184" s="44"/>
      <c r="F184" s="44"/>
      <c r="G184" s="63"/>
      <c r="H184" s="58"/>
      <c r="I184" s="58"/>
      <c r="J184" s="55"/>
      <c r="L184" s="52"/>
      <c r="M184" s="48"/>
      <c r="O184" s="20"/>
      <c r="P184" s="20"/>
      <c r="Q184" s="20"/>
    </row>
    <row r="185" spans="1:17" ht="11.25" customHeight="1">
      <c r="A185" s="40"/>
      <c r="B185" s="40"/>
      <c r="C185" s="67"/>
      <c r="D185" s="73"/>
      <c r="E185" s="44"/>
      <c r="F185" s="44"/>
      <c r="G185" s="63"/>
      <c r="H185" s="58"/>
      <c r="I185" s="58"/>
      <c r="J185" s="55"/>
      <c r="L185" s="52"/>
      <c r="M185" s="48"/>
      <c r="O185" s="20"/>
      <c r="P185" s="20"/>
      <c r="Q185" s="20"/>
    </row>
    <row r="186" spans="1:17" ht="11.25" customHeight="1">
      <c r="A186" s="40"/>
      <c r="B186" s="40"/>
      <c r="C186" s="67"/>
      <c r="D186" s="73"/>
      <c r="E186" s="44"/>
      <c r="F186" s="44"/>
      <c r="G186" s="63"/>
      <c r="H186" s="58"/>
      <c r="I186" s="58"/>
      <c r="J186" s="55"/>
      <c r="L186" s="52"/>
      <c r="M186" s="48"/>
      <c r="O186" s="20"/>
      <c r="P186" s="20"/>
      <c r="Q186" s="20"/>
    </row>
    <row r="187" spans="1:17" ht="11.25" customHeight="1">
      <c r="A187" s="40"/>
      <c r="B187" s="40"/>
      <c r="C187" s="67"/>
      <c r="D187" s="73"/>
      <c r="E187" s="44"/>
      <c r="F187" s="44"/>
      <c r="G187" s="63"/>
      <c r="H187" s="58"/>
      <c r="I187" s="58"/>
      <c r="J187" s="55"/>
      <c r="L187" s="52"/>
      <c r="M187" s="48"/>
      <c r="O187" s="20"/>
      <c r="P187" s="20"/>
      <c r="Q187" s="20"/>
    </row>
    <row r="188" spans="1:17" ht="11.25" customHeight="1">
      <c r="A188" s="40"/>
      <c r="B188" s="40"/>
      <c r="C188" s="67"/>
      <c r="D188" s="73"/>
      <c r="E188" s="44"/>
      <c r="F188" s="44"/>
      <c r="G188" s="63"/>
      <c r="H188" s="58"/>
      <c r="I188" s="58"/>
      <c r="J188" s="55"/>
      <c r="L188" s="52"/>
      <c r="M188" s="48"/>
      <c r="O188" s="20"/>
      <c r="P188" s="20"/>
      <c r="Q188" s="20"/>
    </row>
    <row r="189" spans="1:17" ht="11.25" customHeight="1">
      <c r="A189" s="40"/>
      <c r="B189" s="40"/>
      <c r="C189" s="67"/>
      <c r="D189" s="73"/>
      <c r="E189" s="44"/>
      <c r="F189" s="44"/>
      <c r="G189" s="63"/>
      <c r="H189" s="58"/>
      <c r="I189" s="58"/>
      <c r="J189" s="55"/>
      <c r="L189" s="52"/>
      <c r="M189" s="48"/>
      <c r="O189" s="20"/>
      <c r="P189" s="20"/>
      <c r="Q189" s="20"/>
    </row>
    <row r="190" spans="1:17" ht="11.25" customHeight="1">
      <c r="A190" s="40"/>
      <c r="B190" s="40"/>
      <c r="C190" s="67"/>
      <c r="D190" s="73"/>
      <c r="E190" s="44"/>
      <c r="F190" s="44"/>
      <c r="G190" s="63"/>
      <c r="H190" s="58"/>
      <c r="I190" s="58"/>
      <c r="J190" s="55"/>
      <c r="L190" s="52"/>
      <c r="M190" s="48"/>
      <c r="O190" s="20"/>
      <c r="P190" s="20"/>
      <c r="Q190" s="20"/>
    </row>
    <row r="191" spans="1:17" ht="11.25" customHeight="1">
      <c r="A191" s="40"/>
      <c r="B191" s="40"/>
      <c r="C191" s="67"/>
      <c r="D191" s="73"/>
      <c r="E191" s="44"/>
      <c r="F191" s="44"/>
      <c r="G191" s="63"/>
      <c r="H191" s="58"/>
      <c r="I191" s="58"/>
      <c r="J191" s="55"/>
      <c r="L191" s="52"/>
      <c r="M191" s="48"/>
      <c r="O191" s="20"/>
      <c r="P191" s="20"/>
      <c r="Q191" s="20"/>
    </row>
    <row r="192" spans="1:17" ht="11.25" customHeight="1">
      <c r="A192" s="40"/>
      <c r="B192" s="40"/>
      <c r="C192" s="67"/>
      <c r="D192" s="73"/>
      <c r="E192" s="44"/>
      <c r="F192" s="44"/>
      <c r="G192" s="63"/>
      <c r="H192" s="58"/>
      <c r="I192" s="58"/>
      <c r="J192" s="55"/>
      <c r="L192" s="52"/>
      <c r="M192" s="48"/>
      <c r="O192" s="20"/>
      <c r="P192" s="20"/>
      <c r="Q192" s="20"/>
    </row>
    <row r="193" spans="1:17" ht="11.25" customHeight="1">
      <c r="A193" s="40"/>
      <c r="B193" s="40"/>
      <c r="C193" s="67"/>
      <c r="D193" s="73"/>
      <c r="E193" s="44"/>
      <c r="F193" s="44"/>
      <c r="G193" s="63"/>
      <c r="H193" s="58"/>
      <c r="I193" s="58"/>
      <c r="J193" s="55"/>
      <c r="L193" s="52"/>
      <c r="M193" s="48"/>
      <c r="O193" s="20"/>
      <c r="P193" s="20"/>
      <c r="Q193" s="20"/>
    </row>
    <row r="194" spans="1:17" ht="11.25" customHeight="1">
      <c r="A194" s="40"/>
      <c r="B194" s="40"/>
      <c r="C194" s="67"/>
      <c r="D194" s="73"/>
      <c r="E194" s="44"/>
      <c r="F194" s="44"/>
      <c r="G194" s="63"/>
      <c r="H194" s="58"/>
      <c r="I194" s="58"/>
      <c r="J194" s="55"/>
      <c r="L194" s="52"/>
      <c r="M194" s="48"/>
      <c r="O194" s="20"/>
      <c r="P194" s="20"/>
      <c r="Q194" s="20"/>
    </row>
    <row r="195" spans="1:17" ht="11.25" customHeight="1">
      <c r="A195" s="40"/>
      <c r="B195" s="40"/>
      <c r="C195" s="67"/>
      <c r="D195" s="73"/>
      <c r="E195" s="44"/>
      <c r="F195" s="44"/>
      <c r="G195" s="63"/>
      <c r="H195" s="58"/>
      <c r="I195" s="58"/>
      <c r="J195" s="55"/>
      <c r="L195" s="52"/>
      <c r="M195" s="48"/>
      <c r="O195" s="20"/>
      <c r="P195" s="20"/>
      <c r="Q195" s="20"/>
    </row>
    <row r="196" spans="1:17" ht="11.25" customHeight="1">
      <c r="A196" s="40"/>
      <c r="B196" s="40"/>
      <c r="C196" s="67"/>
      <c r="D196" s="73"/>
      <c r="E196" s="44"/>
      <c r="F196" s="44"/>
      <c r="G196" s="63"/>
      <c r="H196" s="58"/>
      <c r="I196" s="58"/>
      <c r="J196" s="55"/>
      <c r="L196" s="52"/>
      <c r="M196" s="48"/>
      <c r="O196" s="20"/>
      <c r="P196" s="20"/>
      <c r="Q196" s="20"/>
    </row>
    <row r="197" spans="1:17" ht="11.25" customHeight="1">
      <c r="A197" s="40"/>
      <c r="B197" s="40"/>
      <c r="C197" s="67"/>
      <c r="D197" s="73"/>
      <c r="E197" s="44"/>
      <c r="F197" s="44"/>
      <c r="G197" s="63"/>
      <c r="H197" s="58"/>
      <c r="I197" s="58"/>
      <c r="J197" s="55"/>
      <c r="L197" s="52"/>
      <c r="M197" s="48"/>
      <c r="O197" s="20"/>
      <c r="P197" s="20"/>
      <c r="Q197" s="20"/>
    </row>
    <row r="198" spans="1:17" ht="11.25" customHeight="1">
      <c r="A198" s="40"/>
      <c r="B198" s="40"/>
      <c r="C198" s="67"/>
      <c r="D198" s="73"/>
      <c r="E198" s="44"/>
      <c r="F198" s="44"/>
      <c r="G198" s="63"/>
      <c r="H198" s="40"/>
      <c r="I198" s="40"/>
      <c r="J198" s="55"/>
      <c r="L198" s="52"/>
      <c r="M198" s="48"/>
      <c r="O198" s="20"/>
      <c r="P198" s="20"/>
      <c r="Q198" s="20"/>
    </row>
    <row r="199" spans="1:17" ht="11.25" customHeight="1">
      <c r="A199" s="40"/>
      <c r="B199" s="40"/>
      <c r="C199" s="67"/>
      <c r="D199" s="73"/>
      <c r="E199" s="44"/>
      <c r="F199" s="44"/>
      <c r="G199" s="63"/>
      <c r="H199" s="40"/>
      <c r="I199" s="40"/>
      <c r="J199" s="55"/>
      <c r="L199" s="52"/>
      <c r="M199" s="48"/>
      <c r="O199" s="20"/>
      <c r="P199" s="20"/>
      <c r="Q199" s="20"/>
    </row>
    <row r="200" spans="1:17" ht="11.25" customHeight="1">
      <c r="A200" s="23"/>
      <c r="B200" s="40"/>
      <c r="C200" s="40"/>
      <c r="D200" s="40"/>
      <c r="E200" s="67"/>
      <c r="F200" s="73"/>
      <c r="G200" s="44"/>
      <c r="H200" s="41"/>
      <c r="I200" s="55"/>
      <c r="L200" s="52"/>
      <c r="M200" s="48"/>
      <c r="O200" s="20"/>
      <c r="P200" s="20"/>
      <c r="Q200" s="20"/>
    </row>
    <row r="201" spans="1:17" ht="11.25" customHeight="1">
      <c r="A201" s="23"/>
      <c r="B201" s="40"/>
      <c r="C201" s="40"/>
      <c r="D201" s="40"/>
      <c r="E201" s="67"/>
      <c r="F201" s="73"/>
      <c r="G201" s="44"/>
      <c r="H201" s="41"/>
      <c r="I201" s="55"/>
      <c r="L201" s="52"/>
      <c r="M201" s="48"/>
      <c r="O201" s="20"/>
      <c r="P201" s="20"/>
      <c r="Q201" s="20"/>
    </row>
    <row r="202" spans="1:17" ht="11.25" customHeight="1">
      <c r="A202" s="23"/>
      <c r="B202" s="40"/>
      <c r="C202" s="40"/>
      <c r="D202" s="40"/>
      <c r="E202" s="67"/>
      <c r="F202" s="73"/>
      <c r="G202" s="44"/>
      <c r="H202" s="41"/>
      <c r="I202" s="55"/>
      <c r="L202" s="52"/>
      <c r="M202" s="48"/>
      <c r="O202" s="20"/>
      <c r="P202" s="20"/>
      <c r="Q202" s="20"/>
    </row>
    <row r="203" spans="1:17" ht="11.25" customHeight="1">
      <c r="A203" s="23"/>
      <c r="B203" s="40"/>
      <c r="C203" s="40"/>
      <c r="D203" s="40"/>
      <c r="E203" s="67"/>
      <c r="F203" s="73"/>
      <c r="G203" s="44"/>
      <c r="H203" s="41"/>
      <c r="I203" s="55"/>
      <c r="L203" s="52"/>
      <c r="M203" s="48"/>
      <c r="O203" s="20"/>
      <c r="P203" s="20"/>
      <c r="Q203" s="20"/>
    </row>
    <row r="204" spans="1:17" ht="11.25" customHeight="1">
      <c r="A204" s="23"/>
      <c r="B204" s="40"/>
      <c r="C204" s="40"/>
      <c r="D204" s="40"/>
      <c r="E204" s="67"/>
      <c r="F204" s="73"/>
      <c r="G204" s="44"/>
      <c r="H204" s="41"/>
      <c r="I204" s="55"/>
      <c r="L204" s="52"/>
      <c r="M204" s="48"/>
      <c r="O204" s="20"/>
      <c r="P204" s="20"/>
      <c r="Q204" s="20"/>
    </row>
    <row r="205" spans="1:17" ht="11.25" customHeight="1">
      <c r="A205" s="23"/>
      <c r="B205" s="40"/>
      <c r="C205" s="40"/>
      <c r="D205" s="40"/>
      <c r="E205" s="67"/>
      <c r="F205" s="73"/>
      <c r="G205" s="44"/>
      <c r="H205" s="41"/>
      <c r="I205" s="55"/>
      <c r="L205" s="52"/>
      <c r="M205" s="48"/>
      <c r="O205" s="20"/>
      <c r="P205" s="20"/>
      <c r="Q205" s="20"/>
    </row>
    <row r="206" spans="1:17" ht="11.25" customHeight="1">
      <c r="A206" s="23"/>
      <c r="B206" s="40"/>
      <c r="C206" s="40"/>
      <c r="D206" s="40"/>
      <c r="E206" s="67"/>
      <c r="F206" s="73"/>
      <c r="G206" s="44"/>
      <c r="H206" s="41"/>
      <c r="I206" s="55"/>
      <c r="L206" s="52"/>
      <c r="M206" s="48"/>
      <c r="O206" s="20"/>
      <c r="P206" s="20"/>
      <c r="Q206" s="20"/>
    </row>
    <row r="207" spans="1:17" ht="11.25" customHeight="1">
      <c r="A207" s="23"/>
      <c r="B207" s="40"/>
      <c r="C207" s="40"/>
      <c r="D207" s="40"/>
      <c r="E207" s="67"/>
      <c r="F207" s="73"/>
      <c r="G207" s="44"/>
      <c r="H207" s="41"/>
      <c r="I207" s="55"/>
      <c r="L207" s="52"/>
      <c r="M207" s="48"/>
      <c r="O207" s="20"/>
      <c r="P207" s="20"/>
      <c r="Q207" s="20"/>
    </row>
    <row r="208" spans="1:17" ht="11.25" customHeight="1">
      <c r="A208" s="23"/>
      <c r="B208" s="40"/>
      <c r="C208" s="40"/>
      <c r="D208" s="40"/>
      <c r="E208" s="67"/>
      <c r="F208" s="73"/>
      <c r="G208" s="44"/>
      <c r="H208" s="41"/>
      <c r="I208" s="55"/>
      <c r="L208" s="52"/>
      <c r="M208" s="48"/>
      <c r="O208" s="20"/>
      <c r="P208" s="20"/>
      <c r="Q208" s="20"/>
    </row>
    <row r="209" spans="1:17" ht="11.25" customHeight="1">
      <c r="A209" s="23"/>
      <c r="B209" s="40"/>
      <c r="C209" s="40"/>
      <c r="D209" s="40"/>
      <c r="E209" s="67"/>
      <c r="F209" s="73"/>
      <c r="G209" s="44"/>
      <c r="H209" s="41"/>
      <c r="I209" s="55"/>
      <c r="L209" s="52"/>
      <c r="M209" s="48"/>
      <c r="O209" s="20"/>
      <c r="P209" s="20"/>
      <c r="Q209" s="20"/>
    </row>
    <row r="210" spans="1:17" ht="11.25" customHeight="1">
      <c r="A210" s="23"/>
      <c r="B210" s="40"/>
      <c r="C210" s="40"/>
      <c r="D210" s="40"/>
      <c r="E210" s="67"/>
      <c r="F210" s="73"/>
      <c r="G210" s="44"/>
      <c r="H210" s="41"/>
      <c r="I210" s="55"/>
      <c r="L210" s="52"/>
      <c r="M210" s="48"/>
      <c r="O210" s="20"/>
      <c r="P210" s="20"/>
      <c r="Q210" s="20"/>
    </row>
    <row r="211" spans="1:17" ht="11.25" customHeight="1">
      <c r="A211" s="23"/>
      <c r="B211" s="40"/>
      <c r="C211" s="40"/>
      <c r="D211" s="40"/>
      <c r="E211" s="67"/>
      <c r="F211" s="73"/>
      <c r="G211" s="44"/>
      <c r="H211" s="41"/>
      <c r="I211" s="55"/>
      <c r="L211" s="52"/>
      <c r="M211" s="48"/>
      <c r="O211" s="20"/>
      <c r="P211" s="20"/>
      <c r="Q211" s="20"/>
    </row>
    <row r="212" spans="1:17" ht="11.25" customHeight="1">
      <c r="A212" s="23"/>
      <c r="B212" s="40"/>
      <c r="C212" s="40"/>
      <c r="D212" s="40"/>
      <c r="E212" s="67"/>
      <c r="F212" s="73"/>
      <c r="G212" s="44"/>
      <c r="H212" s="41"/>
      <c r="I212" s="55"/>
      <c r="L212" s="52"/>
      <c r="M212" s="48"/>
      <c r="O212" s="20"/>
      <c r="P212" s="20"/>
      <c r="Q212" s="20"/>
    </row>
    <row r="213" spans="1:17" ht="11.25" customHeight="1">
      <c r="A213" s="23"/>
      <c r="B213" s="40"/>
      <c r="C213" s="40"/>
      <c r="D213" s="40"/>
      <c r="E213" s="67"/>
      <c r="F213" s="73"/>
      <c r="G213" s="44"/>
      <c r="H213" s="41"/>
      <c r="I213" s="55"/>
      <c r="L213" s="52"/>
      <c r="M213" s="48"/>
      <c r="O213" s="20"/>
      <c r="P213" s="20"/>
      <c r="Q213" s="20"/>
    </row>
    <row r="214" spans="1:17" ht="11.25" customHeight="1">
      <c r="A214" s="23"/>
      <c r="B214" s="40"/>
      <c r="C214" s="40"/>
      <c r="D214" s="40"/>
      <c r="E214" s="67"/>
      <c r="F214" s="73"/>
      <c r="G214" s="44"/>
      <c r="H214" s="41"/>
      <c r="I214" s="55"/>
      <c r="L214" s="52"/>
      <c r="M214" s="48"/>
      <c r="O214" s="20"/>
      <c r="P214" s="20"/>
      <c r="Q214" s="20"/>
    </row>
    <row r="215" spans="1:17" ht="11.25" customHeight="1">
      <c r="A215" s="23"/>
      <c r="B215" s="40"/>
      <c r="C215" s="40"/>
      <c r="D215" s="40"/>
      <c r="E215" s="67"/>
      <c r="F215" s="73"/>
      <c r="G215" s="44"/>
      <c r="H215" s="41"/>
      <c r="I215" s="55"/>
      <c r="L215" s="52"/>
      <c r="M215" s="48"/>
      <c r="O215" s="20"/>
      <c r="P215" s="20"/>
      <c r="Q215" s="20"/>
    </row>
    <row r="216" spans="1:17" ht="11.25" customHeight="1">
      <c r="A216" s="23"/>
      <c r="B216" s="40"/>
      <c r="C216" s="40"/>
      <c r="D216" s="40"/>
      <c r="E216" s="67"/>
      <c r="F216" s="73"/>
      <c r="G216" s="44"/>
      <c r="H216" s="41"/>
      <c r="I216" s="55"/>
      <c r="L216" s="52"/>
      <c r="M216" s="48"/>
      <c r="O216" s="20"/>
      <c r="P216" s="20"/>
      <c r="Q216" s="20"/>
    </row>
    <row r="217" spans="1:17" ht="11.25" customHeight="1">
      <c r="A217" s="23"/>
      <c r="B217" s="40"/>
      <c r="C217" s="40"/>
      <c r="D217" s="40"/>
      <c r="E217" s="67"/>
      <c r="F217" s="73"/>
      <c r="G217" s="44"/>
      <c r="H217" s="41"/>
      <c r="I217" s="55"/>
      <c r="L217" s="52"/>
      <c r="M217" s="48"/>
      <c r="O217" s="20"/>
      <c r="P217" s="20"/>
      <c r="Q217" s="20"/>
    </row>
    <row r="218" spans="1:17" ht="11.25" customHeight="1">
      <c r="A218" s="23"/>
      <c r="B218" s="40"/>
      <c r="C218" s="40"/>
      <c r="D218" s="40"/>
      <c r="E218" s="69"/>
      <c r="F218" s="75"/>
      <c r="G218" s="44"/>
      <c r="H218" s="41"/>
      <c r="I218" s="55"/>
      <c r="L218" s="52"/>
      <c r="M218" s="48"/>
      <c r="O218" s="20"/>
      <c r="P218" s="20"/>
      <c r="Q218" s="20"/>
    </row>
    <row r="219" spans="1:17" ht="11.25" customHeight="1">
      <c r="A219" s="23"/>
      <c r="B219" s="40"/>
      <c r="C219" s="40"/>
      <c r="D219" s="40"/>
      <c r="E219" s="67"/>
      <c r="F219" s="73"/>
      <c r="G219" s="44"/>
      <c r="H219" s="41"/>
      <c r="I219" s="55"/>
      <c r="L219" s="52"/>
      <c r="M219" s="48"/>
      <c r="O219" s="20"/>
      <c r="P219" s="20"/>
      <c r="Q219" s="20"/>
    </row>
    <row r="220" spans="1:17" ht="11.25" customHeight="1">
      <c r="A220" s="23"/>
      <c r="B220" s="40"/>
      <c r="C220" s="40"/>
      <c r="D220" s="40"/>
      <c r="E220" s="67"/>
      <c r="F220" s="73"/>
      <c r="G220" s="44"/>
      <c r="H220" s="41"/>
      <c r="I220" s="55"/>
      <c r="L220" s="52"/>
      <c r="M220" s="48"/>
      <c r="O220" s="20"/>
      <c r="P220" s="20"/>
      <c r="Q220" s="20"/>
    </row>
    <row r="221" spans="1:17" ht="11.25" customHeight="1">
      <c r="A221" s="23"/>
      <c r="B221" s="40"/>
      <c r="C221" s="40"/>
      <c r="D221" s="40"/>
      <c r="E221" s="67"/>
      <c r="F221" s="73"/>
      <c r="G221" s="44"/>
      <c r="H221" s="41"/>
      <c r="I221" s="55"/>
      <c r="L221" s="52"/>
      <c r="M221" s="48"/>
      <c r="O221" s="20"/>
      <c r="P221" s="20"/>
      <c r="Q221" s="20"/>
    </row>
    <row r="222" spans="1:17" ht="11.25" customHeight="1">
      <c r="A222" s="23"/>
      <c r="B222" s="40"/>
      <c r="C222" s="40"/>
      <c r="D222" s="40"/>
      <c r="E222" s="67"/>
      <c r="F222" s="73"/>
      <c r="G222" s="44"/>
      <c r="H222" s="41"/>
      <c r="I222" s="55"/>
      <c r="L222" s="52"/>
      <c r="M222" s="48"/>
      <c r="O222" s="20"/>
      <c r="P222" s="20"/>
      <c r="Q222" s="20"/>
    </row>
    <row r="223" spans="1:17" ht="11.25" customHeight="1">
      <c r="A223" s="23"/>
      <c r="B223" s="40"/>
      <c r="C223" s="40"/>
      <c r="D223" s="40"/>
      <c r="E223" s="67"/>
      <c r="F223" s="73"/>
      <c r="G223" s="44"/>
      <c r="H223" s="41"/>
      <c r="I223" s="55"/>
      <c r="L223" s="52"/>
      <c r="M223" s="48"/>
      <c r="O223" s="20"/>
      <c r="P223" s="20"/>
      <c r="Q223" s="20"/>
    </row>
    <row r="224" spans="1:17" ht="11.25" customHeight="1">
      <c r="A224" s="23"/>
      <c r="B224" s="40"/>
      <c r="C224" s="40"/>
      <c r="D224" s="40"/>
      <c r="E224" s="67"/>
      <c r="F224" s="73"/>
      <c r="G224" s="44"/>
      <c r="H224" s="41"/>
      <c r="I224" s="55"/>
      <c r="L224" s="52"/>
      <c r="M224" s="48"/>
      <c r="O224" s="20"/>
      <c r="P224" s="20"/>
      <c r="Q224" s="20"/>
    </row>
    <row r="225" spans="1:17" ht="11.25" customHeight="1">
      <c r="A225" s="23"/>
      <c r="B225" s="40"/>
      <c r="C225" s="40"/>
      <c r="D225" s="40"/>
      <c r="E225" s="67"/>
      <c r="F225" s="73"/>
      <c r="G225" s="44"/>
      <c r="H225" s="41"/>
      <c r="I225" s="55"/>
      <c r="L225" s="52"/>
      <c r="M225" s="48"/>
      <c r="O225" s="20"/>
      <c r="P225" s="20"/>
      <c r="Q225" s="20"/>
    </row>
    <row r="226" spans="1:17" ht="11.25" customHeight="1">
      <c r="A226" s="23"/>
      <c r="B226" s="40"/>
      <c r="C226" s="40"/>
      <c r="D226" s="40"/>
      <c r="E226" s="67"/>
      <c r="F226" s="73"/>
      <c r="G226" s="44"/>
      <c r="H226" s="41"/>
      <c r="I226" s="55"/>
      <c r="L226" s="52"/>
      <c r="M226" s="48"/>
      <c r="O226" s="20"/>
      <c r="P226" s="20"/>
      <c r="Q226" s="20"/>
    </row>
    <row r="227" spans="1:17" ht="11.25" customHeight="1">
      <c r="A227" s="23"/>
      <c r="B227" s="42"/>
      <c r="C227" s="42"/>
      <c r="D227" s="42"/>
      <c r="E227" s="69"/>
      <c r="F227" s="75"/>
      <c r="G227" s="45"/>
      <c r="H227" s="43"/>
      <c r="I227" s="55"/>
      <c r="L227" s="52"/>
      <c r="M227" s="48"/>
      <c r="O227" s="20"/>
      <c r="P227" s="20"/>
      <c r="Q227" s="20"/>
    </row>
    <row r="228" spans="1:17" ht="11.25" customHeight="1">
      <c r="A228" s="23"/>
      <c r="B228" s="40"/>
      <c r="C228" s="40"/>
      <c r="D228" s="40"/>
      <c r="E228" s="67"/>
      <c r="F228" s="73"/>
      <c r="G228" s="44"/>
      <c r="H228" s="41"/>
      <c r="I228" s="55"/>
      <c r="L228" s="52"/>
      <c r="M228" s="48"/>
      <c r="O228" s="20"/>
      <c r="P228" s="20"/>
      <c r="Q228" s="20"/>
    </row>
    <row r="229" spans="1:17" ht="11.25" customHeight="1">
      <c r="A229" s="23"/>
      <c r="B229" s="40"/>
      <c r="C229" s="40"/>
      <c r="D229" s="40"/>
      <c r="E229" s="67"/>
      <c r="F229" s="73"/>
      <c r="G229" s="44"/>
      <c r="H229" s="41"/>
      <c r="I229" s="55"/>
      <c r="L229" s="52"/>
      <c r="M229" s="48"/>
      <c r="O229" s="20"/>
      <c r="P229" s="20"/>
      <c r="Q229" s="20"/>
    </row>
    <row r="230" spans="1:17" ht="11.25" customHeight="1">
      <c r="A230" s="23"/>
      <c r="B230" s="40"/>
      <c r="C230" s="40"/>
      <c r="D230" s="40"/>
      <c r="E230" s="67"/>
      <c r="F230" s="73"/>
      <c r="G230" s="44"/>
      <c r="H230" s="41"/>
      <c r="I230" s="55"/>
      <c r="L230" s="52"/>
      <c r="M230" s="48"/>
      <c r="O230" s="20"/>
      <c r="P230" s="20"/>
      <c r="Q230" s="20"/>
    </row>
    <row r="231" spans="1:17" ht="11.25" customHeight="1">
      <c r="A231" s="23"/>
      <c r="B231" s="40"/>
      <c r="C231" s="40"/>
      <c r="D231" s="40"/>
      <c r="E231" s="67"/>
      <c r="F231" s="73"/>
      <c r="G231" s="44"/>
      <c r="H231" s="41"/>
      <c r="I231" s="55"/>
      <c r="L231" s="52"/>
      <c r="M231" s="48"/>
      <c r="O231" s="20"/>
      <c r="P231" s="20"/>
      <c r="Q231" s="20"/>
    </row>
    <row r="232" spans="1:17" ht="11.25" customHeight="1">
      <c r="A232" s="23"/>
      <c r="B232" s="40"/>
      <c r="C232" s="40"/>
      <c r="D232" s="40"/>
      <c r="E232" s="67"/>
      <c r="F232" s="73"/>
      <c r="G232" s="44"/>
      <c r="H232" s="41"/>
      <c r="I232" s="55"/>
      <c r="L232" s="52"/>
      <c r="M232" s="48"/>
      <c r="O232" s="20"/>
      <c r="P232" s="20"/>
      <c r="Q232" s="20"/>
    </row>
    <row r="233" spans="1:17" ht="11.25" customHeight="1">
      <c r="A233" s="23"/>
      <c r="B233" s="40"/>
      <c r="C233" s="40"/>
      <c r="D233" s="40"/>
      <c r="E233" s="67"/>
      <c r="F233" s="73"/>
      <c r="G233" s="44"/>
      <c r="H233" s="41"/>
      <c r="I233" s="55"/>
      <c r="L233" s="52"/>
      <c r="M233" s="48"/>
      <c r="O233" s="20"/>
      <c r="P233" s="20"/>
      <c r="Q233" s="20"/>
    </row>
    <row r="234" spans="1:17" ht="11.25" customHeight="1">
      <c r="A234" s="23"/>
      <c r="B234" s="40"/>
      <c r="C234" s="40"/>
      <c r="D234" s="40"/>
      <c r="E234" s="67"/>
      <c r="F234" s="73"/>
      <c r="G234" s="44"/>
      <c r="H234" s="41"/>
      <c r="I234" s="55"/>
      <c r="L234" s="52"/>
      <c r="M234" s="48"/>
      <c r="O234" s="20"/>
      <c r="P234" s="20"/>
      <c r="Q234" s="20"/>
    </row>
    <row r="235" spans="1:17" ht="11.25" customHeight="1">
      <c r="A235" s="23"/>
      <c r="B235" s="40"/>
      <c r="C235" s="40"/>
      <c r="D235" s="40"/>
      <c r="E235" s="67"/>
      <c r="F235" s="73"/>
      <c r="G235" s="44"/>
      <c r="H235" s="41"/>
      <c r="I235" s="55"/>
      <c r="L235" s="52"/>
      <c r="M235" s="48"/>
      <c r="O235" s="20"/>
      <c r="P235" s="20"/>
      <c r="Q235" s="20"/>
    </row>
    <row r="236" spans="1:17" ht="11.25" customHeight="1">
      <c r="A236" s="23"/>
      <c r="B236" s="40"/>
      <c r="C236" s="40"/>
      <c r="D236" s="40"/>
      <c r="E236" s="67"/>
      <c r="F236" s="73"/>
      <c r="G236" s="44"/>
      <c r="H236" s="41"/>
      <c r="I236" s="55"/>
      <c r="L236" s="52"/>
      <c r="M236" s="48"/>
      <c r="O236" s="20"/>
      <c r="P236" s="20"/>
      <c r="Q236" s="20"/>
    </row>
    <row r="237" spans="1:17" ht="11.25" customHeight="1">
      <c r="A237" s="23"/>
      <c r="B237" s="40"/>
      <c r="C237" s="40"/>
      <c r="D237" s="40"/>
      <c r="E237" s="67"/>
      <c r="F237" s="73"/>
      <c r="G237" s="44"/>
      <c r="H237" s="41"/>
      <c r="I237" s="55"/>
      <c r="L237" s="52"/>
      <c r="M237" s="48"/>
      <c r="O237" s="20"/>
      <c r="P237" s="20"/>
      <c r="Q237" s="20"/>
    </row>
    <row r="238" spans="1:17" ht="11.25" customHeight="1">
      <c r="A238" s="23"/>
      <c r="B238" s="40"/>
      <c r="C238" s="40"/>
      <c r="D238" s="40"/>
      <c r="E238" s="67"/>
      <c r="F238" s="73"/>
      <c r="G238" s="44"/>
      <c r="H238" s="41"/>
      <c r="I238" s="55"/>
      <c r="L238" s="52"/>
      <c r="M238" s="48"/>
      <c r="O238" s="20"/>
      <c r="P238" s="20"/>
      <c r="Q238" s="20"/>
    </row>
    <row r="239" spans="1:17" ht="11.25" customHeight="1">
      <c r="A239" s="23"/>
      <c r="B239" s="40"/>
      <c r="C239" s="40"/>
      <c r="D239" s="40"/>
      <c r="E239" s="67"/>
      <c r="F239" s="73"/>
      <c r="G239" s="44"/>
      <c r="H239" s="41"/>
      <c r="I239" s="55"/>
      <c r="L239" s="52"/>
      <c r="M239" s="48"/>
      <c r="O239" s="20"/>
      <c r="P239" s="20"/>
      <c r="Q239" s="20"/>
    </row>
    <row r="240" spans="1:17" ht="11.25" customHeight="1">
      <c r="A240" s="23"/>
      <c r="B240" s="40"/>
      <c r="C240" s="40"/>
      <c r="D240" s="40"/>
      <c r="E240" s="67"/>
      <c r="F240" s="73"/>
      <c r="G240" s="44"/>
      <c r="H240" s="41"/>
      <c r="I240" s="55"/>
      <c r="L240" s="52"/>
      <c r="M240" s="48"/>
      <c r="O240" s="20"/>
      <c r="P240" s="20"/>
      <c r="Q240" s="20"/>
    </row>
    <row r="241" spans="1:17" ht="11.25" customHeight="1">
      <c r="A241" s="23"/>
      <c r="B241" s="40"/>
      <c r="C241" s="40"/>
      <c r="D241" s="40"/>
      <c r="E241" s="67"/>
      <c r="F241" s="73"/>
      <c r="G241" s="44"/>
      <c r="H241" s="41"/>
      <c r="I241" s="55"/>
      <c r="L241" s="52"/>
      <c r="M241" s="48"/>
      <c r="O241" s="20"/>
      <c r="P241" s="20"/>
      <c r="Q241" s="20"/>
    </row>
    <row r="242" spans="1:17" ht="11.25" customHeight="1">
      <c r="A242" s="23"/>
      <c r="B242" s="40"/>
      <c r="C242" s="40"/>
      <c r="D242" s="40"/>
      <c r="E242" s="67"/>
      <c r="F242" s="73"/>
      <c r="G242" s="44"/>
      <c r="H242" s="41"/>
      <c r="I242" s="55"/>
      <c r="L242" s="52"/>
      <c r="M242" s="48"/>
      <c r="O242" s="20"/>
      <c r="P242" s="20"/>
      <c r="Q242" s="20"/>
    </row>
    <row r="243" spans="1:17" ht="11.25" customHeight="1">
      <c r="A243" s="23"/>
      <c r="B243" s="40"/>
      <c r="C243" s="40"/>
      <c r="D243" s="40"/>
      <c r="E243" s="67"/>
      <c r="F243" s="73"/>
      <c r="G243" s="44"/>
      <c r="H243" s="41"/>
      <c r="I243" s="55"/>
      <c r="L243" s="52"/>
      <c r="M243" s="48"/>
      <c r="O243" s="20"/>
      <c r="P243" s="20"/>
      <c r="Q243" s="20"/>
    </row>
    <row r="244" spans="1:17" ht="11.25" customHeight="1">
      <c r="A244" s="23"/>
      <c r="B244" s="40"/>
      <c r="C244" s="40"/>
      <c r="D244" s="40"/>
      <c r="E244" s="67"/>
      <c r="F244" s="73"/>
      <c r="G244" s="44"/>
      <c r="H244" s="41"/>
      <c r="I244" s="55"/>
      <c r="L244" s="52"/>
      <c r="M244" s="48"/>
      <c r="O244" s="20"/>
      <c r="P244" s="20"/>
      <c r="Q244" s="20"/>
    </row>
    <row r="245" spans="1:17" ht="11.25" customHeight="1">
      <c r="A245" s="23"/>
      <c r="B245" s="40"/>
      <c r="C245" s="40"/>
      <c r="D245" s="40"/>
      <c r="E245" s="67"/>
      <c r="F245" s="73"/>
      <c r="G245" s="44"/>
      <c r="H245" s="41"/>
      <c r="I245" s="55"/>
      <c r="L245" s="52"/>
      <c r="M245" s="48"/>
      <c r="O245" s="20"/>
      <c r="P245" s="20"/>
      <c r="Q245" s="20"/>
    </row>
    <row r="246" spans="1:17" ht="11.25" customHeight="1">
      <c r="A246" s="23"/>
      <c r="B246" s="42"/>
      <c r="C246" s="42"/>
      <c r="D246" s="42"/>
      <c r="E246" s="69"/>
      <c r="F246" s="75"/>
      <c r="G246" s="45"/>
      <c r="H246" s="43"/>
      <c r="I246" s="55"/>
      <c r="L246" s="52"/>
      <c r="M246" s="48"/>
      <c r="O246" s="20"/>
      <c r="P246" s="20"/>
      <c r="Q246" s="20"/>
    </row>
    <row r="247" spans="1:17" ht="11.25" customHeight="1">
      <c r="A247" s="23"/>
      <c r="B247" s="42"/>
      <c r="C247" s="42"/>
      <c r="D247" s="42"/>
      <c r="E247" s="69"/>
      <c r="F247" s="75"/>
      <c r="G247" s="45"/>
      <c r="H247" s="43"/>
      <c r="I247" s="55"/>
      <c r="L247" s="52"/>
      <c r="M247" s="48"/>
      <c r="O247" s="20"/>
      <c r="P247" s="20"/>
      <c r="Q247" s="20"/>
    </row>
    <row r="248" spans="1:17" ht="11.25" customHeight="1">
      <c r="A248" s="23"/>
      <c r="B248" s="40"/>
      <c r="C248" s="40"/>
      <c r="D248" s="40"/>
      <c r="E248" s="67"/>
      <c r="F248" s="73"/>
      <c r="G248" s="44"/>
      <c r="H248" s="41"/>
      <c r="I248" s="55"/>
      <c r="L248" s="52"/>
      <c r="M248" s="48"/>
      <c r="O248" s="20"/>
      <c r="P248" s="20"/>
      <c r="Q248" s="20"/>
    </row>
    <row r="249" spans="1:17" ht="11.25" customHeight="1">
      <c r="A249" s="23"/>
      <c r="B249" s="40"/>
      <c r="C249" s="40"/>
      <c r="D249" s="40"/>
      <c r="E249" s="67"/>
      <c r="F249" s="73"/>
      <c r="G249" s="45"/>
      <c r="H249" s="41"/>
      <c r="I249" s="55"/>
      <c r="L249" s="52"/>
      <c r="M249" s="48"/>
      <c r="O249" s="20"/>
      <c r="P249" s="20"/>
      <c r="Q249" s="20"/>
    </row>
    <row r="250" spans="1:17" ht="11.25" customHeight="1">
      <c r="A250" s="23"/>
      <c r="B250" s="40"/>
      <c r="C250" s="40"/>
      <c r="D250" s="40"/>
      <c r="E250" s="67"/>
      <c r="F250" s="73"/>
      <c r="G250" s="44"/>
      <c r="H250" s="41"/>
      <c r="I250" s="55"/>
      <c r="L250" s="52"/>
      <c r="M250" s="48"/>
      <c r="O250" s="20"/>
      <c r="P250" s="20"/>
      <c r="Q250" s="20"/>
    </row>
    <row r="251" spans="1:17" ht="11.25" customHeight="1">
      <c r="A251" s="23"/>
    </row>
    <row r="252" spans="1:17" ht="11.25" customHeight="1">
      <c r="A252" s="23"/>
    </row>
    <row r="253" spans="1:17" ht="11.25" customHeight="1">
      <c r="A253" s="23"/>
    </row>
    <row r="254" spans="1:17" ht="11.25" customHeight="1">
      <c r="A254" s="23"/>
    </row>
    <row r="255" spans="1:17" ht="11.25" customHeight="1">
      <c r="A255" s="23"/>
    </row>
    <row r="256" spans="1:17" ht="11.25" customHeight="1">
      <c r="A256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0">
        <f>SUM(A2:AJ2)</f>
        <v>2</v>
      </c>
      <c r="H4" s="81"/>
      <c r="I4" s="81"/>
      <c r="J4" s="81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1"/>
  <sheetViews>
    <sheetView workbookViewId="0">
      <selection activeCell="L28" sqref="L28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5" t="s">
        <v>133</v>
      </c>
      <c r="N8" s="65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</v>
      </c>
    </row>
    <row r="28" spans="12:14">
      <c r="L28" s="17"/>
      <c r="M28" s="18"/>
    </row>
    <row r="29" spans="12:14">
      <c r="L29" s="77"/>
    </row>
    <row r="30" spans="12:14">
      <c r="L30" s="77"/>
      <c r="N30" s="79"/>
    </row>
    <row r="31" spans="12:14">
      <c r="L31" s="7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2023-02-22T15:04:39Z</dcterms:modified>
</cp:coreProperties>
</file>